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Bgesserver\пто\Инвест.программа 2025 год\Факт выполнения\Паспорта заполненные\"/>
    </mc:Choice>
  </mc:AlternateContent>
  <xr:revisionPtr revIDLastSave="0" documentId="13_ncr:1_{1AA124DC-71ED-49A8-A6C2-80ED72EAA66F}"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2 паспорт Техсостояние ЛЭП" sheetId="14" r:id="rId3"/>
    <sheet name="3.3 паспорт описание" sheetId="6" r:id="rId4"/>
    <sheet name="3.4. Паспорт надежность" sheetId="17" r:id="rId5"/>
    <sheet name="4. паспортбюджет" sheetId="10" r:id="rId6"/>
    <sheet name="5. Ан. эк. эффект" sheetId="24"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ЛСР" sheetId="28" r:id="rId12"/>
    <sheet name="10. Схемы" sheetId="23" r:id="rId13"/>
  </sheets>
  <externalReferences>
    <externalReference r:id="rId14"/>
    <externalReference r:id="rId15"/>
  </externalReferences>
  <definedNames>
    <definedName name="группа_инвестпроекта" localSheetId="6">'[1]выпадающие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Titles" localSheetId="11">'9. ЛСР'!$44:$44</definedName>
    <definedName name="_xlnm.Print_Area" localSheetId="0">'1. паспорт местоположение'!$A$1:$C$49</definedName>
    <definedName name="_xlnm.Print_Area" localSheetId="1">'2. паспорт  ТП'!$A$1:$S$22</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надежность'!$A$1:$Z$26</definedName>
    <definedName name="_xlnm.Print_Area" localSheetId="5">'4. паспортбюджет'!$A$1:$O$22</definedName>
    <definedName name="_xlnm.Print_Area" localSheetId="6">'5. Ан. эк. эффект'!$A$1:$P$56</definedName>
    <definedName name="_xlnm.Print_Area" localSheetId="7">'6.1. Паспорт сетевой график'!$A$1:$L$54</definedName>
    <definedName name="_xlnm.Print_Area" localSheetId="8">'6.2. Паспорт фин осв ввод'!$A$1:$U$64</definedName>
    <definedName name="подразделение1" localSheetId="6">'[1]выпадающие списки'!$E$38:$E$51</definedName>
    <definedName name="подразделение1">'[2]выпадающие списки (скрытый)'!$E$45:$E$58</definedName>
    <definedName name="стадии" localSheetId="6">'[1]выпадающие списки'!$E$55:$E$60</definedName>
    <definedName name="тип" localSheetId="6">'[1]выпадающие списки'!$E$75:$E$78</definedName>
    <definedName name="фактическаястадия" localSheetId="6">'[1]выпадающие списки'!$I$75:$I$78</definedName>
    <definedName name="Цели" localSheetId="6">'[1]выпадающие списки'!$E$65:$E$71</definedName>
    <definedName name="Цели">'[2]выпадающие списки (скрытый)'!$E$73:$E$82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8" i="24" l="1"/>
  <c r="L48" i="24"/>
  <c r="K48" i="24"/>
  <c r="J48" i="24"/>
  <c r="I48" i="24"/>
  <c r="H48" i="24"/>
  <c r="G48" i="24"/>
  <c r="F48" i="24"/>
  <c r="E48" i="24"/>
  <c r="D48" i="24"/>
  <c r="E45" i="24"/>
  <c r="D39" i="24"/>
  <c r="M34" i="24"/>
  <c r="L34" i="24"/>
  <c r="K34" i="24"/>
  <c r="J34" i="24"/>
  <c r="I34" i="24"/>
  <c r="H34" i="24"/>
  <c r="G34" i="24"/>
  <c r="F34" i="24"/>
  <c r="E34" i="24"/>
  <c r="D34" i="24"/>
  <c r="E32" i="24"/>
  <c r="F32" i="24" s="1"/>
  <c r="F38" i="24" s="1"/>
  <c r="D32" i="24"/>
  <c r="C25" i="24"/>
  <c r="C24" i="24"/>
  <c r="D45" i="24"/>
  <c r="E39" i="24" l="1"/>
  <c r="F39" i="24"/>
  <c r="E38" i="24"/>
  <c r="D35" i="24"/>
  <c r="C23" i="24"/>
  <c r="D37" i="24" s="1"/>
  <c r="G3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8" i="24" l="1"/>
  <c r="H32" i="24"/>
  <c r="G35" i="24"/>
  <c r="F35" i="24"/>
  <c r="E35" i="24"/>
  <c r="F37" i="24"/>
  <c r="F36" i="24" s="1"/>
  <c r="G37" i="24"/>
  <c r="D36" i="24"/>
  <c r="D40" i="24" s="1"/>
  <c r="D44" i="24" s="1"/>
  <c r="D46" i="24" s="1"/>
  <c r="E37" i="24"/>
  <c r="E36" i="24" s="1"/>
  <c r="G39" i="24"/>
  <c r="E40" i="24" l="1"/>
  <c r="E44" i="24" s="1"/>
  <c r="E46" i="24" s="1"/>
  <c r="E49" i="24" s="1"/>
  <c r="H38" i="24"/>
  <c r="I32" i="24"/>
  <c r="H37" i="24"/>
  <c r="F40" i="24"/>
  <c r="F44" i="24" s="1"/>
  <c r="F46" i="24" s="1"/>
  <c r="F49" i="24" s="1"/>
  <c r="D49" i="24"/>
  <c r="D47" i="24"/>
  <c r="H39" i="24"/>
  <c r="G36" i="24"/>
  <c r="G40" i="24" s="1"/>
  <c r="G44" i="24" s="1"/>
  <c r="G46" i="24" s="1"/>
  <c r="G49" i="24" s="1"/>
  <c r="H35" i="24"/>
  <c r="I39" i="24" l="1"/>
  <c r="E47" i="24"/>
  <c r="D50" i="24"/>
  <c r="H36" i="24"/>
  <c r="H40" i="24" s="1"/>
  <c r="H44" i="24" s="1"/>
  <c r="H46" i="24" s="1"/>
  <c r="H49" i="24" s="1"/>
  <c r="I38" i="24"/>
  <c r="J32" i="24"/>
  <c r="I37" i="24"/>
  <c r="I35" i="24"/>
  <c r="J38" i="24" l="1"/>
  <c r="K32" i="24"/>
  <c r="J35" i="24"/>
  <c r="J37" i="24"/>
  <c r="J39" i="24"/>
  <c r="I36" i="24"/>
  <c r="I40" i="24" s="1"/>
  <c r="I44" i="24" s="1"/>
  <c r="I46" i="24" s="1"/>
  <c r="F47" i="24"/>
  <c r="E50" i="24"/>
  <c r="K39" i="24" l="1"/>
  <c r="I49" i="24"/>
  <c r="J36" i="24"/>
  <c r="J40" i="24" s="1"/>
  <c r="J44" i="24" s="1"/>
  <c r="J46" i="24" s="1"/>
  <c r="G47" i="24"/>
  <c r="F50" i="24"/>
  <c r="K38" i="24"/>
  <c r="L32" i="24"/>
  <c r="K35" i="24"/>
  <c r="K37" i="24"/>
  <c r="K36" i="24" l="1"/>
  <c r="L39" i="24"/>
  <c r="J49" i="24"/>
  <c r="H47" i="24"/>
  <c r="G50" i="24"/>
  <c r="K40" i="24"/>
  <c r="K44" i="24" s="1"/>
  <c r="K46" i="24" s="1"/>
  <c r="K49" i="24" s="1"/>
  <c r="L38" i="24"/>
  <c r="M32" i="24"/>
  <c r="L37" i="24"/>
  <c r="L35" i="24"/>
  <c r="M38" i="24" l="1"/>
  <c r="M35" i="24"/>
  <c r="M37" i="24"/>
  <c r="I47" i="24"/>
  <c r="H50" i="24"/>
  <c r="L36" i="24"/>
  <c r="L40" i="24" s="1"/>
  <c r="L44" i="24" s="1"/>
  <c r="L46" i="24" s="1"/>
  <c r="M39" i="24"/>
  <c r="M36" i="24" l="1"/>
  <c r="M40" i="24" s="1"/>
  <c r="M44" i="24" s="1"/>
  <c r="M46" i="24" s="1"/>
  <c r="M49" i="24" s="1"/>
  <c r="L49" i="24"/>
  <c r="J47" i="24"/>
  <c r="I50" i="24"/>
  <c r="K47" i="24" l="1"/>
  <c r="J50" i="24"/>
  <c r="D54" i="24"/>
  <c r="D53" i="24"/>
  <c r="L47" i="24" l="1"/>
  <c r="K50" i="24"/>
  <c r="M47" i="24" l="1"/>
  <c r="L50" i="24"/>
  <c r="D55" i="24" l="1"/>
  <c r="M50" i="24"/>
  <c r="D56" i="24" s="1"/>
</calcChain>
</file>

<file path=xl/sharedStrings.xml><?xml version="1.0" encoding="utf-8"?>
<sst xmlns="http://schemas.openxmlformats.org/spreadsheetml/2006/main" count="3075" uniqueCount="797">
  <si>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</si>
  <si>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</si>
  <si>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</si>
  <si>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</si>
  <si>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</si>
  <si>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</si>
  <si>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</si>
  <si>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</si>
  <si>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</si>
  <si>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</si>
  <si>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</si>
  <si>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</si>
  <si>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</si>
  <si>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</si>
  <si>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</si>
  <si>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</si>
  <si>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</si>
  <si>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</si>
  <si>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</si>
  <si>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</si>
  <si>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</si>
  <si>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</si>
  <si>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</si>
  <si>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</si>
  <si>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</si>
  <si>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</si>
  <si>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</si>
  <si>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</si>
  <si>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</si>
  <si>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</si>
  <si>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</si>
  <si>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</si>
  <si>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</si>
  <si>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</si>
  <si>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</si>
  <si>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</si>
  <si>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</si>
  <si>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</si>
  <si>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</si>
  <si>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</si>
  <si>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</si>
  <si>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</si>
  <si>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</si>
  <si>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</si>
  <si>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</si>
  <si>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</si>
  <si>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</si>
  <si>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</si>
  <si>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</si>
  <si>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</si>
  <si>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</si>
  <si>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</si>
  <si>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</si>
  <si>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</si>
  <si>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</si>
  <si>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</si>
  <si>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</si>
  <si>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</si>
  <si>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</si>
  <si>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</si>
  <si>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</si>
  <si>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</si>
  <si>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</si>
  <si>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</si>
  <si>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</si>
  <si>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</si>
  <si>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</si>
  <si>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</si>
  <si>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</si>
  <si>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</si>
  <si>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</si>
  <si>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</si>
  <si>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</si>
  <si>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</si>
  <si>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</si>
  <si>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</si>
  <si>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</si>
  <si>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</si>
  <si>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</si>
  <si>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</si>
  <si>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</si>
  <si>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</si>
  <si>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</si>
  <si>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</si>
  <si>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</si>
  <si>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</si>
  <si>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</si>
  <si>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</si>
  <si>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</si>
  <si>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</si>
  <si>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</si>
  <si>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</si>
  <si>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</si>
  <si>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</si>
  <si>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</si>
  <si>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</si>
  <si>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</si>
  <si>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</si>
  <si>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</si>
  <si>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</si>
  <si>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</si>
  <si>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</si>
  <si>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</si>
  <si>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</si>
  <si>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</si>
  <si>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</si>
  <si>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</si>
  <si>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</si>
  <si>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</si>
  <si>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</si>
  <si>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</si>
  <si>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</si>
  <si>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</si>
  <si>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</si>
  <si>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</si>
  <si>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</si>
  <si>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</si>
  <si>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</si>
  <si>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</si>
  <si>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</si>
  <si>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</si>
  <si>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</si>
  <si>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</si>
  <si>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</si>
  <si>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</si>
  <si>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</si>
  <si>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</si>
  <si>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</si>
  <si>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</si>
  <si>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</si>
  <si>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</si>
  <si>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</si>
  <si>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</si>
  <si>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</si>
  <si>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</si>
  <si>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</si>
  <si>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</si>
  <si>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</si>
  <si>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</si>
  <si>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</si>
  <si>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</si>
  <si>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</si>
  <si>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</si>
  <si>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</si>
  <si>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</si>
  <si>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</si>
  <si>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</si>
  <si>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</si>
  <si>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</si>
  <si>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</si>
  <si>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</si>
  <si>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</si>
  <si>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</si>
  <si>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</si>
  <si>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</si>
  <si>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</si>
  <si>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</si>
  <si>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</si>
  <si>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</si>
  <si>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</si>
  <si>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</si>
  <si>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</si>
  <si>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</si>
  <si>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</si>
  <si>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</si>
  <si>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</si>
  <si>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</si>
  <si>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</si>
  <si>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</si>
  <si>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</si>
  <si>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</si>
  <si>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</si>
  <si>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</si>
  <si>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</si>
  <si>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</si>
  <si>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</si>
  <si>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</si>
  <si>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</si>
  <si>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</si>
  <si>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</si>
  <si>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</si>
  <si>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</si>
  <si>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</si>
  <si>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</si>
  <si>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</si>
  <si>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</si>
  <si>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</si>
  <si>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</si>
  <si>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</si>
  <si>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</si>
  <si>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</si>
  <si>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</si>
  <si>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</si>
  <si>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</si>
  <si>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</si>
  <si>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</si>
  <si>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</si>
  <si>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</si>
  <si>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</si>
  <si>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</si>
  <si>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</si>
  <si>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</si>
  <si>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</si>
  <si>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</si>
  <si>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</si>
  <si>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</si>
  <si>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</si>
  <si>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</si>
  <si>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</si>
  <si>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</si>
  <si>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</si>
  <si>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</si>
  <si>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</si>
  <si>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</si>
  <si>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</si>
  <si>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</si>
  <si>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</si>
  <si>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</si>
  <si>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</si>
  <si>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</si>
  <si>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</si>
  <si>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</si>
  <si>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</si>
  <si>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</si>
  <si>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</si>
  <si>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</si>
  <si>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</si>
  <si>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</si>
  <si>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</si>
  <si>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</si>
  <si>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</si>
  <si>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</si>
  <si>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</si>
  <si>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</si>
  <si>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</si>
  <si>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</si>
  <si>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</si>
  <si>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</si>
  <si>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</si>
  <si>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</si>
  <si>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</si>
  <si>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</si>
  <si>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</si>
  <si>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</si>
  <si>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</si>
  <si>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</si>
  <si>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</si>
  <si>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</si>
  <si>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</si>
  <si>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</si>
  <si>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</si>
  <si>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</si>
  <si>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</si>
  <si>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</si>
  <si>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</si>
  <si>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</si>
  <si>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</si>
  <si>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</si>
  <si>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</si>
  <si>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</si>
  <si>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</si>
  <si>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</si>
  <si>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</si>
  <si>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</si>
  <si>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</si>
  <si>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</si>
  <si>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</si>
  <si>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</si>
  <si>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</si>
  <si>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</si>
  <si>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</si>
  <si>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</si>
  <si>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</si>
  <si>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</si>
  <si>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</si>
  <si>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</si>
  <si>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</si>
  <si>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</si>
  <si>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</si>
  <si>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</si>
  <si>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</si>
  <si>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</si>
  <si>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</si>
  <si>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</si>
  <si>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</si>
  <si>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</si>
  <si>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</si>
  <si>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</si>
  <si>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</si>
  <si>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</si>
  <si>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</si>
  <si>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</si>
  <si>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</si>
  <si>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</si>
  <si>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</si>
  <si>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</si>
  <si>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</si>
  <si>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</si>
  <si>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</si>
  <si>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</si>
  <si>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</si>
  <si>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</si>
  <si>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</si>
  <si>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</si>
  <si>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</si>
  <si>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</si>
  <si>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</si>
  <si>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</si>
  <si>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</si>
  <si>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</si>
  <si>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</si>
  <si>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</si>
  <si>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</si>
  <si>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</si>
  <si>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</si>
  <si>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</si>
  <si>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</si>
  <si>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</si>
  <si>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</si>
  <si>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</si>
  <si>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</si>
  <si>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</si>
  <si>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</si>
  <si>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</si>
  <si>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</si>
  <si>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</si>
  <si>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</si>
  <si>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</si>
  <si>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</si>
  <si>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</si>
  <si>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</si>
  <si>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</si>
  <si>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</si>
  <si>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</si>
  <si>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</si>
  <si>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</si>
  <si>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</si>
  <si>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</si>
  <si>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</si>
  <si>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</si>
  <si>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</si>
  <si>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</si>
  <si>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</si>
  <si>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</si>
  <si>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</si>
  <si>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</si>
  <si>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</si>
  <si>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</si>
  <si>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</si>
  <si>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</si>
  <si>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</si>
  <si>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</si>
  <si>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</si>
  <si>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</si>
  <si>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</si>
  <si>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</si>
  <si>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</si>
  <si>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</si>
  <si>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</si>
  <si>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</si>
  <si>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</si>
  <si>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</si>
  <si>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</si>
  <si>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</si>
  <si>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</si>
  <si>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</si>
  <si>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</si>
  <si>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</si>
  <si>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</si>
  <si>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</si>
  <si>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</si>
  <si>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</si>
  <si>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</si>
  <si>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</si>
  <si>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</si>
  <si>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</si>
  <si>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</si>
  <si>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</si>
  <si>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</si>
  <si>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</si>
  <si>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</si>
  <si>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</si>
  <si>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</si>
  <si>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</si>
  <si>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</si>
  <si>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</si>
  <si>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</si>
  <si>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</si>
  <si>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</si>
  <si>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</si>
  <si>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</si>
  <si>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</si>
  <si>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</si>
  <si>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</si>
  <si>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</si>
  <si>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</si>
  <si>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</si>
  <si>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</si>
  <si>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</si>
  <si>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</si>
  <si>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</si>
  <si>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</si>
  <si>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</si>
  <si>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</si>
  <si>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</si>
  <si>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</si>
  <si>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 xml:space="preserve">нет </t>
  </si>
  <si>
    <t>не требуется</t>
  </si>
  <si>
    <t>Локальный сметный расчет</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</si>
  <si>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</si>
  <si>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</si>
  <si>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</si>
  <si>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</si>
  <si>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</si>
  <si>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Год 2018</t>
  </si>
  <si>
    <t xml:space="preserve">Обеспечение надежности электроснабжения потребителей;  Снижение потерь электрической энергии; Обновление основных фондов </t>
  </si>
  <si>
    <t>одноцепная</t>
  </si>
  <si>
    <t>ВЛ</t>
  </si>
  <si>
    <t>реконструкция</t>
  </si>
  <si>
    <t>Реконструкция</t>
  </si>
  <si>
    <t>бюджетного финансирования нет</t>
  </si>
  <si>
    <t>Договора на технологическое присоединение к электрическим сетям не предусмотрены.</t>
  </si>
  <si>
    <t>нд</t>
  </si>
  <si>
    <t>Год 2019</t>
  </si>
  <si>
    <t>Год 2017</t>
  </si>
  <si>
    <t xml:space="preserve"> по состоянию на 01.01.2016года (N-1)</t>
  </si>
  <si>
    <t>по состоянию на 01.01.2018года X</t>
  </si>
  <si>
    <t>План (факт) года (N-1) 2016</t>
  </si>
  <si>
    <t>местного</t>
  </si>
  <si>
    <t>локально-сметный расчет</t>
  </si>
  <si>
    <t>Деревянные на ж/б приставках</t>
  </si>
  <si>
    <t>от «__» _____ 20___ г. №___</t>
  </si>
  <si>
    <t>от «__» _____ 20__ г. №___</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</si>
  <si>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</si>
  <si>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</si>
  <si>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</si>
  <si>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</si>
  <si>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</si>
  <si>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</si>
  <si>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</si>
  <si>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</si>
  <si>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</si>
  <si>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</si>
  <si>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</si>
  <si>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</si>
  <si>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</si>
  <si>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</si>
  <si>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</si>
  <si>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</si>
  <si>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</si>
  <si>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</si>
  <si>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</si>
  <si>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</si>
  <si>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</si>
  <si>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</si>
  <si>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</si>
  <si>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</si>
  <si>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</si>
  <si>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</si>
  <si>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</si>
  <si>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</si>
  <si>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</si>
  <si>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</si>
  <si>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</si>
  <si>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[должность, подпись (инициалы, фамилия)]</t>
  </si>
  <si>
    <t>Проверил:</t>
  </si>
  <si>
    <t>Составил:</t>
  </si>
  <si>
    <t xml:space="preserve">     Итого сметная прибыль (справочно)</t>
  </si>
  <si>
    <t xml:space="preserve">     Итого накладные расходы (справочно)</t>
  </si>
  <si>
    <t xml:space="preserve">     Итого ФОТ (справочно)</t>
  </si>
  <si>
    <t xml:space="preserve">               сметная прибыль</t>
  </si>
  <si>
    <t xml:space="preserve">               накладные расходы</t>
  </si>
  <si>
    <t xml:space="preserve">               материалы</t>
  </si>
  <si>
    <t xml:space="preserve">               эксплуатация машин и механизмов</t>
  </si>
  <si>
    <t xml:space="preserve">               оплата труда</t>
  </si>
  <si>
    <t xml:space="preserve">          в том числе:</t>
  </si>
  <si>
    <t xml:space="preserve">     Строительные работы</t>
  </si>
  <si>
    <t xml:space="preserve">               Материалы</t>
  </si>
  <si>
    <t xml:space="preserve">               Эксплуатация машин</t>
  </si>
  <si>
    <t xml:space="preserve">               Оплата труда рабочих</t>
  </si>
  <si>
    <t xml:space="preserve">     Итого прямые затраты (справочно)</t>
  </si>
  <si>
    <t>Итоги по смете:</t>
  </si>
  <si>
    <t>(Линии электропередачи)</t>
  </si>
  <si>
    <t>1000 м</t>
  </si>
  <si>
    <t>Всего по позиции</t>
  </si>
  <si>
    <t>СП Линии электропередачи</t>
  </si>
  <si>
    <t>НР Линии электропередачи</t>
  </si>
  <si>
    <t>ФОТ</t>
  </si>
  <si>
    <t>чел.-ч</t>
  </si>
  <si>
    <t>т</t>
  </si>
  <si>
    <t>ЭМ</t>
  </si>
  <si>
    <t>М</t>
  </si>
  <si>
    <t>Установка железобетонных опор ВЛ 0,38; 6-10 кВ с траверсами без приставок: одностоечных с одним подкосом</t>
  </si>
  <si>
    <t>Установка железобетонных опор ВЛ 0,38; 6-10 кВ с траверсами без приставок: одностоечных</t>
  </si>
  <si>
    <t>коэффициенты</t>
  </si>
  <si>
    <t>всего с учетом коэффициентов</t>
  </si>
  <si>
    <t>Единица измерения</t>
  </si>
  <si>
    <t>Наименование работ и затрат</t>
  </si>
  <si>
    <t>Обоснование</t>
  </si>
  <si>
    <t>№ п/п</t>
  </si>
  <si>
    <t>тыс.руб.</t>
  </si>
  <si>
    <t>прочих затрат</t>
  </si>
  <si>
    <t>Нормативные затраты труда машинистов</t>
  </si>
  <si>
    <t>оборудования</t>
  </si>
  <si>
    <t>Нормативные затраты труда рабочих</t>
  </si>
  <si>
    <t>монтажных работ</t>
  </si>
  <si>
    <t>Средства на оплату труда рабочих</t>
  </si>
  <si>
    <t>строительных работ</t>
  </si>
  <si>
    <t>в том числе:</t>
  </si>
  <si>
    <t xml:space="preserve">Сметная стоимость </t>
  </si>
  <si>
    <t>(проектная и (или) иная техническая документация)</t>
  </si>
  <si>
    <t>Основание</t>
  </si>
  <si>
    <t>методом</t>
  </si>
  <si>
    <t xml:space="preserve">Составлен </t>
  </si>
  <si>
    <t xml:space="preserve">ЛОКАЛЬНЫЙ СМЕТНЫЙ РАСЧЕТ (СМЕТА) № </t>
  </si>
  <si>
    <t>(наименование объекта капитального строительства)</t>
  </si>
  <si>
    <t/>
  </si>
  <si>
    <t>(наименование стройки)</t>
  </si>
  <si>
    <t>Наименование программного продукта</t>
  </si>
  <si>
    <t xml:space="preserve">Наименование редакции сметных нормативов  </t>
  </si>
  <si>
    <t>Штырляев А.Г.</t>
  </si>
  <si>
    <t>УТВЕРЖДАЮ:</t>
  </si>
  <si>
    <t>СОГЛАСОВАНО:</t>
  </si>
  <si>
    <t xml:space="preserve"> А-50</t>
  </si>
  <si>
    <t>СИП-3 1х70</t>
  </si>
  <si>
    <t>ВЛЗ</t>
  </si>
  <si>
    <t>2023</t>
  </si>
  <si>
    <t xml:space="preserve">          Инженерное оборудование</t>
  </si>
  <si>
    <t xml:space="preserve">     Оборудование</t>
  </si>
  <si>
    <t xml:space="preserve">  Итого по разделу 3 Материалы и оборудование</t>
  </si>
  <si>
    <t>Итоги по разделу 3 Материалы и оборудование :</t>
  </si>
  <si>
    <t>(Инженерное оборудование)</t>
  </si>
  <si>
    <t>Прайс-лист</t>
  </si>
  <si>
    <t>Кронштейн РА-1 для установки разъединителя (тип РЛНД) на воздушных ЛЭП 6-10 кВ</t>
  </si>
  <si>
    <t>Раздел 3. Материалы и оборудование</t>
  </si>
  <si>
    <t xml:space="preserve">  Итого по разделу 2 Строительные работы</t>
  </si>
  <si>
    <t>Итоги по разделу 2 Строительные работы :</t>
  </si>
  <si>
    <t>Установка разъединителей: с помощью механизмов</t>
  </si>
  <si>
    <t>Раздел 2. Строительные работы</t>
  </si>
  <si>
    <t xml:space="preserve">  Итого по разделу 1 Демонтажные работы</t>
  </si>
  <si>
    <t>Итоги по разделу 1 Демонтажные работы :</t>
  </si>
  <si>
    <t>Раздел 1. Демонтажные работы</t>
  </si>
  <si>
    <t xml:space="preserve"> (наименование работ и затрат)</t>
  </si>
  <si>
    <t xml:space="preserve">Наименование зоны субъекта Российской Федерации </t>
  </si>
  <si>
    <t xml:space="preserve">Наименование субъекта Российской Федерации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</si>
  <si>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</si>
  <si>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t>
  </si>
  <si>
    <t>торги</t>
  </si>
  <si>
    <t>г.Белорецк Белорецкого района, Республика Башкортостан</t>
  </si>
  <si>
    <t>Приложение № 3</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</si>
  <si>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</si>
  <si>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</si>
  <si>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</si>
  <si>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</si>
  <si>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</si>
  <si>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</si>
  <si>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</si>
  <si>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</si>
  <si>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</si>
  <si>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</si>
  <si>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</si>
  <si>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</si>
  <si>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</si>
  <si>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ГЭСН33-04-040-03</t>
  </si>
  <si>
    <t>Демонтаж: 3-х проводов ВЛ 6-10 кВ с одной опоры</t>
  </si>
  <si>
    <t>шт</t>
  </si>
  <si>
    <t>ОТ(ЗТ)</t>
  </si>
  <si>
    <t>1-100-30</t>
  </si>
  <si>
    <t>Средний разряд работы 3,0</t>
  </si>
  <si>
    <t>ОТм(ЗТм)</t>
  </si>
  <si>
    <t>91.06.06-011</t>
  </si>
  <si>
    <t>Автогидроподъемники, высота подъема 12 м</t>
  </si>
  <si>
    <t>4-100-040</t>
  </si>
  <si>
    <t xml:space="preserve">ОТм(Зтм) Средний разряд машинистов 4 </t>
  </si>
  <si>
    <t>91.14.02-001</t>
  </si>
  <si>
    <t>Автомобили бортовые, грузоподъемность до 5 т</t>
  </si>
  <si>
    <t>ГЭСН33-04-042-01</t>
  </si>
  <si>
    <t>Демонтаж опор ВЛ 0,38-10 кВ: без приставок одностоечных</t>
  </si>
  <si>
    <t>1-100-35</t>
  </si>
  <si>
    <t>Средний разряд работы 3,5</t>
  </si>
  <si>
    <t>91.04.01-031</t>
  </si>
  <si>
    <t>Машины бурильно-крановые на автомобильном ходу, диаметр бурения до 800 мм, глубина бурения до 5 м</t>
  </si>
  <si>
    <t>4-100-050</t>
  </si>
  <si>
    <t xml:space="preserve">ОТм(Зтм) Средний разряд машинистов 5 </t>
  </si>
  <si>
    <t xml:space="preserve">               Оплата труда машинистов (Отм)</t>
  </si>
  <si>
    <t xml:space="preserve">               оплата труда машинистов (Отм)</t>
  </si>
  <si>
    <t>ГЭСН33-04-003-01</t>
  </si>
  <si>
    <t>1-100-33</t>
  </si>
  <si>
    <t>Средний разряд работы 3,3</t>
  </si>
  <si>
    <t>01.3.01.06-0038</t>
  </si>
  <si>
    <t>Смазка защитная электросетевая</t>
  </si>
  <si>
    <t>кг</t>
  </si>
  <si>
    <t>01.3.01.06-0051</t>
  </si>
  <si>
    <t>Смазка солидол жировой Ж</t>
  </si>
  <si>
    <t>01.7.20.08-0051</t>
  </si>
  <si>
    <t>Ветошь хлопчатобумажная цветная</t>
  </si>
  <si>
    <t>14.4.02.04-0182</t>
  </si>
  <si>
    <t>Краска масляная МА-15, цветная</t>
  </si>
  <si>
    <t>14.4.03.03-0102</t>
  </si>
  <si>
    <t>Лак битумный БТ-577</t>
  </si>
  <si>
    <t>ГЭСН33-04-003-02</t>
  </si>
  <si>
    <t>ГЭСН33-04-016-02</t>
  </si>
  <si>
    <t>Развозка конструкций и материалов опор ВЛ 0,38-10 кВ по трассе: одностоечных железобетонных опор</t>
  </si>
  <si>
    <t>1-100-25</t>
  </si>
  <si>
    <t>Средний разряд работы 2,5</t>
  </si>
  <si>
    <t>91.05.05-015</t>
  </si>
  <si>
    <t>Краны на автомобильном ходу, грузоподъемность 16 т</t>
  </si>
  <si>
    <t>4-100-060</t>
  </si>
  <si>
    <t xml:space="preserve">ОТм(Зтм) Средний разряд машинистов 6 </t>
  </si>
  <si>
    <t>91.15.01-001</t>
  </si>
  <si>
    <t>Прицепы тракторные, грузоподъемность до 2 т</t>
  </si>
  <si>
    <t>91.15.03-014</t>
  </si>
  <si>
    <t>Тракторы на пневмоколесном ходу, мощность 59 кВт (80 л.с.)</t>
  </si>
  <si>
    <t>ГЭСН33-04-016-05</t>
  </si>
  <si>
    <t>Развозка конструкций и материалов опор ВЛ 0,38-10 кВ по трассе: материалов оснастки одностоечных опор</t>
  </si>
  <si>
    <t>ГЭСН33-04-016-06</t>
  </si>
  <si>
    <t>Развозка конструкций и материалов опор ВЛ 0,38-10 кВ по трассе: материалов оснастки сложных опор</t>
  </si>
  <si>
    <t>ГЭСН33-04-020-01</t>
  </si>
  <si>
    <t>Подвеска провода СИП-3 на опорах, (3 провода) при 21 опоре на км линии: с использованием автогидроподъемника</t>
  </si>
  <si>
    <t>2-100-02</t>
  </si>
  <si>
    <t>Рабочий 2 разряда</t>
  </si>
  <si>
    <t>2-100-03</t>
  </si>
  <si>
    <t>Рабочий 3 разряда</t>
  </si>
  <si>
    <t>2-100-04</t>
  </si>
  <si>
    <t>Рабочий 4 разряда</t>
  </si>
  <si>
    <t>2-100-05</t>
  </si>
  <si>
    <t>Рабочий 5 разряда</t>
  </si>
  <si>
    <t>91.06.03-055</t>
  </si>
  <si>
    <t>Лебедки электрические тяговым усилием 19,62 кН (2 т)</t>
  </si>
  <si>
    <t>91.17.04-544</t>
  </si>
  <si>
    <t>Генераторы бензиновые портативные, мощность до 6 кВт</t>
  </si>
  <si>
    <t>ГЭСН33-04-030-03</t>
  </si>
  <si>
    <t>компл</t>
  </si>
  <si>
    <t>1-100-43</t>
  </si>
  <si>
    <t>Средний разряд работы 4,3</t>
  </si>
  <si>
    <t>14.5.09.11-0102</t>
  </si>
  <si>
    <t>Уайт-спирит</t>
  </si>
  <si>
    <t>ГЭСН33-04-030-01</t>
  </si>
  <si>
    <t>Установка разрядников: с помощью механизмов</t>
  </si>
  <si>
    <t>м3</t>
  </si>
  <si>
    <t>ФСБЦ-21.2.01.01-0049</t>
  </si>
  <si>
    <t>Провод самонесущий изолированный СИП-3 1х70-20</t>
  </si>
  <si>
    <t>ФСБЦ-08.3.08.02-0045</t>
  </si>
  <si>
    <t>Уголок стальной горячекатаный равнополочный, марки стали Ст3сп, Ст3пс, ширина полок 63-100 мм, толщина полки 4-16 мм</t>
  </si>
  <si>
    <t>100 шт</t>
  </si>
  <si>
    <t>ФСБЦ-20.2.02.04-0006</t>
  </si>
  <si>
    <t>Колпачки полиэтиленовые К-6</t>
  </si>
  <si>
    <t>Разрядник мультикамерный MCR 20 НИЛЕД</t>
  </si>
  <si>
    <t>27</t>
  </si>
  <si>
    <t>ФСБЦ-25.2.02.04-0012</t>
  </si>
  <si>
    <t>28</t>
  </si>
  <si>
    <t>29</t>
  </si>
  <si>
    <t>30</t>
  </si>
  <si>
    <t>32</t>
  </si>
  <si>
    <t>33</t>
  </si>
  <si>
    <t>Узел крепления подкоса У52</t>
  </si>
  <si>
    <t>34</t>
  </si>
  <si>
    <t>36</t>
  </si>
  <si>
    <t>37</t>
  </si>
  <si>
    <t>38</t>
  </si>
  <si>
    <t>39</t>
  </si>
  <si>
    <t>ФСБЦ-08.3.07.01-0042</t>
  </si>
  <si>
    <t>Прокат стальной горячекатаный полосовой, марки стали Ст3сп, Ст3пс, размеры 40х4 мм</t>
  </si>
  <si>
    <t>ФСБЦ-20.1.02.23-1031</t>
  </si>
  <si>
    <t>Вязка спиральная алюминиевая с полимерным покрытием для крепления защищенных проводов на штыревых изоляторах, номинальное сечение провода 70-95 мм2</t>
  </si>
  <si>
    <t xml:space="preserve">     Всего прямые затраты (справочно)</t>
  </si>
  <si>
    <t xml:space="preserve">     Всего</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</si>
  <si>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</si>
  <si>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</si>
  <si>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</si>
  <si>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</si>
  <si>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</si>
  <si>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Колочкова Л.Б.</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</si>
  <si>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</si>
  <si>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t>АО "Региональные электрические сети"</t>
  </si>
  <si>
    <t>Год раскрытия информации: 2025  год</t>
  </si>
  <si>
    <r>
      <t xml:space="preserve">                           Год раскрытия информации: </t>
    </r>
    <r>
      <rPr>
        <b/>
        <u/>
        <sz val="12"/>
        <rFont val="Times New Roman"/>
        <family val="1"/>
        <charset val="204"/>
      </rPr>
      <t xml:space="preserve"> 2025 год</t>
    </r>
  </si>
  <si>
    <t>2025 г</t>
  </si>
  <si>
    <r>
      <t xml:space="preserve">Год раскрытия информации: </t>
    </r>
    <r>
      <rPr>
        <b/>
        <u/>
        <sz val="12"/>
        <rFont val="Times New Roman"/>
        <family val="1"/>
        <charset val="204"/>
      </rPr>
      <t>2025</t>
    </r>
    <r>
      <rPr>
        <b/>
        <sz val="12"/>
        <rFont val="Times New Roman"/>
        <family val="1"/>
        <charset val="204"/>
      </rPr>
      <t xml:space="preserve"> год</t>
    </r>
  </si>
  <si>
    <t>АО "Региональные электрические сети" РБ</t>
  </si>
  <si>
    <t>Год раскрытия информации: 2025</t>
  </si>
  <si>
    <r>
      <t>Год раскрытия информации:</t>
    </r>
    <r>
      <rPr>
        <b/>
        <u/>
        <sz val="12"/>
        <rFont val="Times New Roman"/>
        <family val="1"/>
        <charset val="204"/>
      </rPr>
      <t xml:space="preserve"> 2025 </t>
    </r>
    <r>
      <rPr>
        <b/>
        <sz val="12"/>
        <rFont val="Times New Roman"/>
        <family val="1"/>
        <charset val="204"/>
      </rPr>
      <t xml:space="preserve"> год</t>
    </r>
  </si>
  <si>
    <r>
      <t>Год раскрытия информации:</t>
    </r>
    <r>
      <rPr>
        <b/>
        <u/>
        <sz val="12"/>
        <rFont val="Times New Roman"/>
        <family val="1"/>
        <charset val="204"/>
      </rPr>
      <t xml:space="preserve">   2025   год</t>
    </r>
  </si>
  <si>
    <r>
      <t xml:space="preserve">Год раскрытия информации: </t>
    </r>
    <r>
      <rPr>
        <b/>
        <u/>
        <sz val="12"/>
        <rFont val="Times New Roman"/>
        <family val="1"/>
        <charset val="204"/>
      </rPr>
      <t>2025 год</t>
    </r>
  </si>
  <si>
    <t>провод СИП-3 1х70 опоры ж/б типа СВ-110</t>
  </si>
  <si>
    <t>провод СИП-3 1х70;  опоры ж/б типа СВ-110</t>
  </si>
  <si>
    <t>Сметная стоимость проекта в ценах 2025 года с НДС, млн. руб.</t>
  </si>
  <si>
    <t>Утверждено приказом Минстроя РФ № 421/пр от 4 августа 2020 г. в редакции приказа № 557/пр от 7 июля 2022 г.</t>
  </si>
  <si>
    <t>Директор ПО "ЮЭС" АО "Региональные электрические сети"</t>
  </si>
  <si>
    <t>"____" ________________ 2025 года</t>
  </si>
  <si>
    <t>ГРАНД-Смета, версия 2025.1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</si>
  <si>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 Приказ Минстроя России от 13.05.2024 №323/пр; Приказ Минстроя России от 09.08.2024 №524/пр; Приказ Минстроя России от 07.11.2024 №747/пр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</si>
  <si>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30.01.2024 № 55/пр;  Приказ Минстроя России от 16.02.2024 № 102/пр;  Приказ Минстроя России от 13.05.2024 №323/пр; Приказ Минстроя России от 09.08.2024 №524/пр; Приказ Минстроя России от 07.11.2024 №747/пр</t>
  </si>
  <si>
    <t>Письмо Минстроя России от 25.11.2024 № 69894-ИФ/09</t>
  </si>
  <si>
    <t>приказ Министерства строительства и архитектуры Республики Башкортостан от 06.02.2024 № 33</t>
  </si>
  <si>
    <t>2. Республика Башкортостан</t>
  </si>
  <si>
    <t>Республика Башкортостан</t>
  </si>
  <si>
    <t>Инвестиционная программа на 2025 год</t>
  </si>
  <si>
    <t>IV квартал 2024 года</t>
  </si>
  <si>
    <t>маш.-ч</t>
  </si>
  <si>
    <t>Итого прямые затраты</t>
  </si>
  <si>
    <t>Пр/812-027.0-1</t>
  </si>
  <si>
    <t>Пр/774-027.0</t>
  </si>
  <si>
    <t>ФСБЦ-05.1.02.07-0071</t>
  </si>
  <si>
    <t>Стойки опор железобетонные, объем от 0,4 до 0,8 м3, бетон В30, расход арматуры от 100 до 150 кг/м3</t>
  </si>
  <si>
    <t>Цена=1549/1,2</t>
  </si>
  <si>
    <t>ФСБЦ-08.3.04.02-0095</t>
  </si>
  <si>
    <t>Прокат стальной горячекатаный круглый, марки стали Ст3сп, Ст3пс, диаметр 14-50 мм</t>
  </si>
  <si>
    <t>26</t>
  </si>
  <si>
    <t>Зажим плашечный CD35</t>
  </si>
  <si>
    <t>Цена=179,94/1,2</t>
  </si>
  <si>
    <t>Цена=13571,32/1,2</t>
  </si>
  <si>
    <t>Ведущий инженер гр.ЭиС ПТО ПО "ЮЭС" АО "Региональные электрические сети"</t>
  </si>
  <si>
    <t>Начальник ПТО ПО "ЮЭС" АО "Региональные электрические сети"</t>
  </si>
  <si>
    <t>Султанов Д.Р.</t>
  </si>
  <si>
    <t>План до реконструкции</t>
  </si>
  <si>
    <t>План после реконструкции</t>
  </si>
  <si>
    <t>Реконструкция ВЛ-10 кВ фидер 1-06 отпайка на КТП-285 д.Черновка - 0,56 км</t>
  </si>
  <si>
    <t>д. Черновка, Белорецкого района, Республики Башкортостан</t>
  </si>
  <si>
    <t>1,03 млн.руб.</t>
  </si>
  <si>
    <t>ВЛ-10 кВ фидер 1-06</t>
  </si>
  <si>
    <t>ВЛ-10 кВ фидер 1-06 до КТП-285</t>
  </si>
  <si>
    <t>ж/б типа СВ-110</t>
  </si>
  <si>
    <t>Реконструкция ВЛ-10 кВ фидер 1-06 отпайка на КТП-285 в д.Черновка с заменой провода А-50 на СИП-3 1х70 и деревянных опор на ж/б опоры СВ-110,  протяженностью 0,56 км</t>
  </si>
  <si>
    <t>Реконструкция ВЛ-10 кВ фидер 1-06 отпайка на КТП-285 - 0,56км</t>
  </si>
  <si>
    <t>ГЭСН33-04-042-02</t>
  </si>
  <si>
    <t>Демонтаж опор ВЛ 0,38-10 кВ: без приставок одностоечных с подкосом</t>
  </si>
  <si>
    <t>Демонтаж разъединителей: с помощью механизмов</t>
  </si>
  <si>
    <t>571/пр_2022_п.84_т.3_стр.2_стб.3</t>
  </si>
  <si>
    <t>Демонтаж оборудования, пригодного для дальнейшего использования, со снятием с места установки, необходимой (частичной) разборкой без хранения (перемещается на другое место установки и тому подобное) ОЗП=0,6; ЭМ=0,6 к расх.; ЗПМ=0,6; МАТ=0 к расх.; ТЗ=0,6; ТЗМ=0,6</t>
  </si>
  <si>
    <t>03-1</t>
  </si>
  <si>
    <t>Погрузка в автотранспортное средство: изделия из сборного железобетона, бетона, керамзитобетона массой до 3 т</t>
  </si>
  <si>
    <t>(Погрузо-разгрузочные работы при дополнительной перевозке)</t>
  </si>
  <si>
    <t>Объем=1,125*17</t>
  </si>
  <si>
    <t>01-20-1-01-0010</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</si>
  <si>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10 км</t>
  </si>
  <si>
    <t>(Дополнительная перевозка грузов автотранспортом (Автомобили бортовые))</t>
  </si>
  <si>
    <t>03-2</t>
  </si>
  <si>
    <t>Разгрузка с автотранспортного средства: изделия из сборного железобетона, бетона, керамзитобетона массой до 3 т</t>
  </si>
  <si>
    <t>15-1</t>
  </si>
  <si>
    <t>Погрузка в автотранспортное средство: металлические конструкции весом до 1 т</t>
  </si>
  <si>
    <t>Объем=0,334*1,76</t>
  </si>
  <si>
    <t>02-15-2-01-0010</t>
  </si>
  <si>
    <t>Перевозка грузов II класса автомобилями-самосвалами грузоподъемностью до 15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10 км</t>
  </si>
  <si>
    <t>15-2</t>
  </si>
  <si>
    <t>Разгрузка с автотранспортного средства: металлические конструкции весом до 1 т</t>
  </si>
  <si>
    <t>Объем=12*0,33</t>
  </si>
  <si>
    <t xml:space="preserve">               Перевозка</t>
  </si>
  <si>
    <t xml:space="preserve">          Строительные работы</t>
  </si>
  <si>
    <t xml:space="preserve">               в том числе:</t>
  </si>
  <si>
    <t xml:space="preserve">                    оплата труда</t>
  </si>
  <si>
    <t xml:space="preserve">                    эксплуатация машин и механизмов</t>
  </si>
  <si>
    <t xml:space="preserve">                    оплата труда машинистов (Отм)</t>
  </si>
  <si>
    <t xml:space="preserve">                    материалы</t>
  </si>
  <si>
    <t xml:space="preserve">                    накладные расходы</t>
  </si>
  <si>
    <t xml:space="preserve">                    сметная прибыль</t>
  </si>
  <si>
    <t xml:space="preserve">          Перевозка</t>
  </si>
  <si>
    <t>Объем=0,57*17</t>
  </si>
  <si>
    <t>Траверса ТМ63</t>
  </si>
  <si>
    <t>Цена=6832,4/1,2</t>
  </si>
  <si>
    <t>Хомут Х-51</t>
  </si>
  <si>
    <t>Цена=804,4/1,2</t>
  </si>
  <si>
    <t>ФСБЦ-22.2.01.04-0002</t>
  </si>
  <si>
    <t>Изоляторы линейные штыревые фарфоровые ШФ 20-Г</t>
  </si>
  <si>
    <t>Объем=0,36+0,06</t>
  </si>
  <si>
    <t>Изолятор полимерный ЛК 70/10-4</t>
  </si>
  <si>
    <t>(Электротехнические установки на других объектах)</t>
  </si>
  <si>
    <t>Цена=998,7/1,2</t>
  </si>
  <si>
    <t>ФСБЦ-20.1.02.22-0005</t>
  </si>
  <si>
    <t>Ушко однолапчатое У1-7-16</t>
  </si>
  <si>
    <t>31</t>
  </si>
  <si>
    <t>ФСБЦ-20.1.02.14-1014</t>
  </si>
  <si>
    <t>Серьга СР-7-16</t>
  </si>
  <si>
    <t>ФСБЦ-25.3.14.01-1606</t>
  </si>
  <si>
    <t>Скоба СК-7-1А</t>
  </si>
  <si>
    <t>ФСБЦ-20.5.04.04-0001</t>
  </si>
  <si>
    <t>Зажим натяжной болтовый НБ-2-6</t>
  </si>
  <si>
    <t>35
О</t>
  </si>
  <si>
    <t>Разъединитель РЛНД1-10/400-УХЛ1</t>
  </si>
  <si>
    <t>Цена=19272/1,2</t>
  </si>
  <si>
    <t>Вал привода РА-7</t>
  </si>
  <si>
    <t>Цена=2525/1,2</t>
  </si>
  <si>
    <t>40</t>
  </si>
  <si>
    <t>41</t>
  </si>
  <si>
    <t xml:space="preserve">     Монтажные работы</t>
  </si>
  <si>
    <t>Р_1221_Ю_2</t>
  </si>
  <si>
    <t>1,163 млн.руб</t>
  </si>
  <si>
    <t>1,163 млн.руб.</t>
  </si>
  <si>
    <t>выполнен</t>
  </si>
  <si>
    <t>провод СИП-3 1х70</t>
  </si>
  <si>
    <t>110,96                 за 1 метр</t>
  </si>
  <si>
    <t>ООО Энергоучет г. Уфа</t>
  </si>
  <si>
    <t>133,15 за 1 метр*600 метров= 82292</t>
  </si>
  <si>
    <t>опоры ж/б типа СВ-110</t>
  </si>
  <si>
    <t>13 187,50            за 1 шт</t>
  </si>
  <si>
    <t>15825 за 1шт*30 = 474 750</t>
  </si>
  <si>
    <t xml:space="preserve"> http://etp-region.ru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</si>
</sst>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 #,##0.00\ &quot;₽&quot;_-;\-* #,##0.00\ &quot;₽&quot;_-;_-* &quot;-&quot;??\ &quot;₽&quot;_-;_-@_-"/>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00"/>
    <numFmt numFmtId="171" formatCode="0.0%"/>
    <numFmt numFmtId="172" formatCode="0.0"/>
    <numFmt numFmtId="173" formatCode="0.0000"/>
    <numFmt numFmtId="174" formatCode="0.000000"/>
    <numFmt numFmtId="175" formatCode="0.00000"/>
    <numFmt numFmtId="176" formatCode="#,##0.000;\-#,##0.000;#.0,&quot;-&quot;"/>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b/>
      <u/>
      <sz val="11"/>
      <color theme="1"/>
      <name val="Times New Roman"/>
      <family val="1"/>
      <charset val="204"/>
    </font>
    <font>
      <b/>
      <sz val="16"/>
      <color theme="1"/>
      <name val="Times New Roman"/>
      <family val="1"/>
      <charset val="204"/>
    </font>
    <font>
      <sz val="10"/>
      <color theme="1"/>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family val="2"/>
      <charset val="204"/>
    </font>
    <font>
      <sz val="8"/>
      <color rgb="FF000000"/>
      <name val="Arial"/>
      <family val="2"/>
      <charset val="204"/>
    </font>
    <font>
      <b/>
      <sz val="8"/>
      <color rgb="FF000000"/>
      <name val="Arial"/>
      <family val="2"/>
      <charset val="204"/>
    </font>
    <font>
      <sz val="8"/>
      <name val="Arial"/>
      <family val="2"/>
      <charset val="204"/>
    </font>
    <font>
      <sz val="8"/>
      <color rgb="FFFFFFFF"/>
      <name val="Arial"/>
      <family val="2"/>
      <charset val="204"/>
    </font>
    <font>
      <i/>
      <sz val="8"/>
      <name val="Arial"/>
      <family val="2"/>
      <charset val="204"/>
    </font>
    <font>
      <b/>
      <sz val="14"/>
      <name val="Arial"/>
      <family val="2"/>
      <charset val="204"/>
    </font>
    <font>
      <b/>
      <sz val="8"/>
      <name val="Arial"/>
      <family val="2"/>
      <charset val="204"/>
    </font>
    <font>
      <i/>
      <sz val="8"/>
      <color rgb="FFFFFFFF"/>
      <name val="Arial"/>
      <family val="2"/>
      <charset val="204"/>
    </font>
    <font>
      <b/>
      <sz val="8"/>
      <color rgb="FFFFFFFF"/>
      <name val="Arial"/>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0" fontId="70" fillId="0" borderId="0"/>
  </cellStyleXfs>
  <cellXfs count="50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1" fillId="0" borderId="24" xfId="2" applyFont="1" applyBorder="1" applyAlignment="1">
      <alignment horizontal="justify"/>
    </xf>
    <xf numFmtId="0" fontId="41" fillId="0" borderId="25" xfId="2" applyFont="1" applyBorder="1" applyAlignment="1">
      <alignment horizontal="justify"/>
    </xf>
    <xf numFmtId="0" fontId="41" fillId="0" borderId="27" xfId="2" applyFont="1" applyBorder="1" applyAlignment="1">
      <alignment horizontal="justify" vertical="top" wrapText="1"/>
    </xf>
    <xf numFmtId="0" fontId="41" fillId="0" borderId="24" xfId="2" applyFont="1" applyBorder="1" applyAlignment="1">
      <alignment horizontal="justify"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4" fillId="0" borderId="1" xfId="0" applyFont="1" applyBorder="1" applyAlignment="1">
      <alignment horizontal="left" vertical="top" wrapText="1"/>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6" xfId="2" applyFont="1" applyBorder="1" applyAlignment="1">
      <alignment horizontal="justify"/>
    </xf>
    <xf numFmtId="0" fontId="48" fillId="0" borderId="1" xfId="0" applyFont="1" applyBorder="1" applyAlignment="1">
      <alignment vertical="top" wrapText="1"/>
    </xf>
    <xf numFmtId="0" fontId="48" fillId="0" borderId="1" xfId="0" applyFont="1" applyBorder="1" applyAlignment="1">
      <alignment vertical="center"/>
    </xf>
    <xf numFmtId="0" fontId="43" fillId="0" borderId="29" xfId="2" applyFont="1" applyBorder="1" applyAlignment="1">
      <alignment horizontal="justify"/>
    </xf>
    <xf numFmtId="0" fontId="43" fillId="0" borderId="24" xfId="2" applyFont="1" applyBorder="1" applyAlignment="1">
      <alignment horizontal="justify"/>
    </xf>
    <xf numFmtId="0" fontId="43" fillId="0" borderId="24" xfId="2" applyFont="1" applyBorder="1" applyAlignment="1">
      <alignment vertical="top" wrapText="1"/>
    </xf>
    <xf numFmtId="0" fontId="43" fillId="0" borderId="26" xfId="2" applyFont="1" applyBorder="1" applyAlignment="1">
      <alignment vertical="top" wrapText="1"/>
    </xf>
    <xf numFmtId="0" fontId="43" fillId="0" borderId="26" xfId="2" applyFont="1" applyBorder="1" applyAlignment="1">
      <alignment horizontal="justify" vertical="top" wrapText="1"/>
    </xf>
    <xf numFmtId="0" fontId="11" fillId="0" borderId="24" xfId="2" applyBorder="1" applyAlignment="1">
      <alignment horizontal="justify" vertical="top" wrapText="1"/>
    </xf>
    <xf numFmtId="0" fontId="43" fillId="0" borderId="24" xfId="2" applyFont="1" applyBorder="1" applyAlignment="1">
      <alignment horizontal="justify" vertical="top" wrapText="1"/>
    </xf>
    <xf numFmtId="0" fontId="43" fillId="0" borderId="25" xfId="2" applyFont="1" applyBorder="1" applyAlignment="1">
      <alignment vertical="top" wrapText="1"/>
    </xf>
    <xf numFmtId="0" fontId="11" fillId="0" borderId="25" xfId="2" applyBorder="1" applyAlignment="1">
      <alignment vertical="top" wrapText="1"/>
    </xf>
    <xf numFmtId="0" fontId="11" fillId="0" borderId="28" xfId="2" applyBorder="1" applyAlignment="1">
      <alignment vertical="top" wrapText="1"/>
    </xf>
    <xf numFmtId="0" fontId="11" fillId="0" borderId="26" xfId="2" applyBorder="1" applyAlignment="1">
      <alignment vertical="top" wrapText="1"/>
    </xf>
    <xf numFmtId="0" fontId="43" fillId="0" borderId="25" xfId="2" applyFont="1" applyBorder="1" applyAlignment="1">
      <alignment horizontal="left" vertical="center" wrapText="1"/>
    </xf>
    <xf numFmtId="0" fontId="43" fillId="0" borderId="25" xfId="2" applyFont="1" applyBorder="1" applyAlignment="1">
      <alignment horizontal="center" vertical="center" wrapText="1"/>
    </xf>
    <xf numFmtId="0" fontId="11" fillId="0" borderId="26" xfId="2" applyBorder="1"/>
    <xf numFmtId="0" fontId="40" fillId="0" borderId="10" xfId="1" applyFont="1" applyBorder="1" applyAlignment="1">
      <alignment horizontal="center" vertical="center" wrapText="1"/>
    </xf>
    <xf numFmtId="0" fontId="40" fillId="0" borderId="0" xfId="1" applyFont="1" applyAlignment="1">
      <alignment horizontal="center" vertical="center" wrapText="1"/>
    </xf>
    <xf numFmtId="0" fontId="40" fillId="0" borderId="9" xfId="1" applyFont="1" applyBorder="1" applyAlignment="1">
      <alignment horizontal="center" vertical="center" wrapText="1"/>
    </xf>
    <xf numFmtId="0" fontId="4" fillId="0" borderId="0" xfId="1" applyFont="1" applyAlignment="1">
      <alignment horizontal="left" vertical="center" wrapText="1"/>
    </xf>
    <xf numFmtId="0" fontId="4" fillId="0" borderId="1" xfId="1" applyFont="1" applyBorder="1" applyAlignment="1">
      <alignment horizontal="left" vertical="center" wrapText="1"/>
    </xf>
    <xf numFmtId="0" fontId="7" fillId="0" borderId="5" xfId="1" applyFont="1" applyBorder="1" applyAlignment="1">
      <alignment horizontal="left" vertical="center" wrapText="1"/>
    </xf>
    <xf numFmtId="169" fontId="11" fillId="0" borderId="1" xfId="0" applyNumberFormat="1" applyFont="1" applyBorder="1" applyAlignment="1">
      <alignment horizontal="center" vertical="center"/>
    </xf>
    <xf numFmtId="0" fontId="43" fillId="0" borderId="1" xfId="62" applyFont="1" applyBorder="1" applyAlignment="1">
      <alignment horizontal="center" vertical="center"/>
    </xf>
    <xf numFmtId="0" fontId="36" fillId="0" borderId="0" xfId="49" applyFont="1" applyAlignment="1">
      <alignment horizontal="left" wrapText="1"/>
    </xf>
    <xf numFmtId="49" fontId="67" fillId="0" borderId="1" xfId="49" applyNumberFormat="1" applyFont="1" applyBorder="1" applyAlignment="1">
      <alignment horizontal="center" vertical="center" wrapText="1"/>
    </xf>
    <xf numFmtId="0" fontId="4" fillId="0" borderId="0" xfId="1" applyFont="1" applyAlignment="1">
      <alignment horizontal="center" vertical="center" wrapText="1"/>
    </xf>
    <xf numFmtId="1" fontId="67" fillId="0" borderId="1" xfId="49" applyNumberFormat="1" applyFont="1" applyBorder="1" applyAlignment="1">
      <alignment horizontal="center" vertical="center"/>
    </xf>
    <xf numFmtId="1" fontId="67" fillId="0" borderId="1" xfId="49" applyNumberFormat="1" applyFont="1" applyBorder="1" applyAlignment="1">
      <alignment horizontal="center" vertical="center" wrapText="1"/>
    </xf>
    <xf numFmtId="0" fontId="67" fillId="0" borderId="1" xfId="49" applyFont="1" applyBorder="1" applyAlignment="1">
      <alignment vertical="center" wrapText="1"/>
    </xf>
    <xf numFmtId="49" fontId="67" fillId="0" borderId="1" xfId="49" applyNumberFormat="1" applyFont="1" applyBorder="1" applyAlignment="1">
      <alignment horizontal="center" vertical="center"/>
    </xf>
    <xf numFmtId="0" fontId="67" fillId="0" borderId="0" xfId="49" applyFont="1" applyAlignment="1">
      <alignment horizontal="center" vertical="center" wrapText="1"/>
    </xf>
    <xf numFmtId="167" fontId="67" fillId="0" borderId="1" xfId="49" applyNumberFormat="1" applyFont="1" applyBorder="1" applyAlignment="1">
      <alignment horizontal="center" vertical="center"/>
    </xf>
    <xf numFmtId="0" fontId="39" fillId="0" borderId="10" xfId="1" applyFont="1" applyBorder="1" applyAlignment="1">
      <alignment horizontal="center" vertical="center" wrapText="1"/>
    </xf>
    <xf numFmtId="0" fontId="39" fillId="0" borderId="0" xfId="1" applyFont="1" applyAlignment="1">
      <alignment horizontal="center" vertical="center" wrapText="1"/>
    </xf>
    <xf numFmtId="0" fontId="12" fillId="0" borderId="1" xfId="1" applyFont="1" applyBorder="1" applyAlignment="1">
      <alignment horizontal="left" vertical="center"/>
    </xf>
    <xf numFmtId="0" fontId="43" fillId="0" borderId="9" xfId="1" applyFont="1" applyBorder="1" applyAlignment="1">
      <alignment horizontal="center" vertical="center" wrapText="1"/>
    </xf>
    <xf numFmtId="0" fontId="11" fillId="0" borderId="1" xfId="1" applyFont="1" applyBorder="1" applyAlignment="1">
      <alignment horizontal="left" vertical="center" wrapText="1"/>
    </xf>
    <xf numFmtId="0" fontId="15" fillId="0" borderId="0" xfId="1" applyFont="1" applyAlignment="1">
      <alignment wrapText="1"/>
    </xf>
    <xf numFmtId="0" fontId="13" fillId="0" borderId="0" xfId="1" applyFont="1" applyAlignment="1">
      <alignment horizontal="left" vertical="center" wrapText="1"/>
    </xf>
    <xf numFmtId="0" fontId="5" fillId="0" borderId="0" xfId="1" applyFont="1" applyAlignment="1">
      <alignment horizontal="center" vertical="center" wrapText="1"/>
    </xf>
    <xf numFmtId="0" fontId="1" fillId="0" borderId="0" xfId="50" applyAlignment="1">
      <alignment wrapText="1"/>
    </xf>
    <xf numFmtId="0" fontId="1" fillId="0" borderId="0" xfId="50"/>
    <xf numFmtId="0" fontId="60"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7" fillId="0" borderId="0" xfId="50" applyFont="1" applyAlignment="1">
      <alignment horizontal="center"/>
    </xf>
    <xf numFmtId="0" fontId="58" fillId="0" borderId="30" xfId="50" applyFont="1" applyBorder="1" applyAlignment="1">
      <alignment horizontal="center" vertical="center" wrapText="1"/>
    </xf>
    <xf numFmtId="0" fontId="58" fillId="0" borderId="30" xfId="50" applyFont="1" applyBorder="1" applyAlignment="1">
      <alignment horizontal="center" vertical="center"/>
    </xf>
    <xf numFmtId="0" fontId="46" fillId="0" borderId="0" xfId="50" applyFont="1"/>
    <xf numFmtId="0" fontId="57" fillId="0" borderId="0" xfId="50" applyFont="1"/>
    <xf numFmtId="0" fontId="56" fillId="0" borderId="30" xfId="50" applyFont="1" applyBorder="1" applyAlignment="1">
      <alignment vertical="center" wrapText="1"/>
    </xf>
    <xf numFmtId="170" fontId="56" fillId="0" borderId="30" xfId="50" applyNumberFormat="1" applyFont="1" applyBorder="1" applyAlignment="1">
      <alignment horizontal="center" vertical="center"/>
    </xf>
    <xf numFmtId="3" fontId="56" fillId="0" borderId="30" xfId="50" applyNumberFormat="1" applyFont="1" applyBorder="1" applyAlignment="1">
      <alignment horizontal="center" vertical="center"/>
    </xf>
    <xf numFmtId="9" fontId="56" fillId="0" borderId="30" xfId="50" applyNumberFormat="1" applyFont="1" applyBorder="1" applyAlignment="1">
      <alignment horizontal="center" vertical="center"/>
    </xf>
    <xf numFmtId="171" fontId="56" fillId="0" borderId="30" xfId="50" applyNumberFormat="1" applyFont="1" applyBorder="1" applyAlignment="1">
      <alignment horizontal="center" vertical="center"/>
    </xf>
    <xf numFmtId="9" fontId="0" fillId="0" borderId="0" xfId="67" applyFont="1" applyProtection="1"/>
    <xf numFmtId="0" fontId="56" fillId="0" borderId="0" xfId="50" applyFont="1" applyAlignment="1">
      <alignment vertical="center" wrapText="1"/>
    </xf>
    <xf numFmtId="171" fontId="56" fillId="0" borderId="0" xfId="50" applyNumberFormat="1" applyFont="1" applyAlignment="1">
      <alignment horizontal="center" vertical="center"/>
    </xf>
    <xf numFmtId="0" fontId="56" fillId="0" borderId="0" xfId="50" applyFont="1"/>
    <xf numFmtId="0" fontId="58" fillId="25" borderId="30" xfId="50" applyFont="1" applyFill="1" applyBorder="1" applyAlignment="1">
      <alignment horizontal="left" vertical="center" wrapText="1"/>
    </xf>
    <xf numFmtId="0" fontId="58" fillId="25" borderId="30" xfId="50" applyFont="1" applyFill="1" applyBorder="1" applyAlignment="1">
      <alignment horizontal="center" vertical="center"/>
    </xf>
    <xf numFmtId="168" fontId="56" fillId="0" borderId="30" xfId="50" applyNumberFormat="1" applyFont="1" applyBorder="1" applyAlignment="1">
      <alignment horizontal="center" vertical="center"/>
    </xf>
    <xf numFmtId="0" fontId="56" fillId="0" borderId="0" xfId="50" applyFont="1" applyAlignment="1">
      <alignment vertical="center"/>
    </xf>
    <xf numFmtId="0" fontId="58" fillId="25" borderId="31" xfId="50" applyFont="1" applyFill="1" applyBorder="1" applyAlignment="1">
      <alignment horizontal="left" vertical="center" wrapText="1"/>
    </xf>
    <xf numFmtId="0" fontId="58" fillId="25" borderId="31" xfId="50" applyFont="1" applyFill="1" applyBorder="1" applyAlignment="1">
      <alignment horizontal="center" vertical="center"/>
    </xf>
    <xf numFmtId="0" fontId="58" fillId="26" borderId="30" xfId="50" applyFont="1" applyFill="1" applyBorder="1" applyAlignment="1">
      <alignment horizontal="left" vertical="center"/>
    </xf>
    <xf numFmtId="0" fontId="56" fillId="26" borderId="30" xfId="50" applyFont="1" applyFill="1" applyBorder="1" applyAlignment="1">
      <alignment horizontal="center" vertical="center"/>
    </xf>
    <xf numFmtId="170" fontId="58" fillId="0" borderId="30" xfId="50" applyNumberFormat="1" applyFont="1" applyBorder="1" applyAlignment="1">
      <alignment horizontal="center" vertical="center"/>
    </xf>
    <xf numFmtId="170" fontId="58" fillId="26" borderId="30" xfId="50" applyNumberFormat="1" applyFont="1" applyFill="1" applyBorder="1" applyAlignment="1">
      <alignment horizontal="center" vertical="center"/>
    </xf>
    <xf numFmtId="0" fontId="68" fillId="0" borderId="0" xfId="50" applyFont="1"/>
    <xf numFmtId="0" fontId="2" fillId="0" borderId="0" xfId="50" applyFont="1"/>
    <xf numFmtId="0" fontId="2" fillId="26" borderId="0" xfId="50" applyFont="1" applyFill="1"/>
    <xf numFmtId="0" fontId="58" fillId="0" borderId="30" xfId="50" applyFont="1" applyBorder="1" applyAlignment="1">
      <alignment vertical="center" wrapText="1"/>
    </xf>
    <xf numFmtId="0" fontId="58" fillId="0" borderId="32" xfId="50" applyFont="1" applyBorder="1" applyAlignment="1">
      <alignment vertical="center" wrapText="1"/>
    </xf>
    <xf numFmtId="170" fontId="58" fillId="0" borderId="33" xfId="50" applyNumberFormat="1" applyFont="1" applyBorder="1" applyAlignment="1">
      <alignment horizontal="center" vertical="center"/>
    </xf>
    <xf numFmtId="0" fontId="38" fillId="0" borderId="0" xfId="50" applyFont="1"/>
    <xf numFmtId="0" fontId="56" fillId="0" borderId="30" xfId="50" applyFont="1" applyBorder="1" applyAlignment="1">
      <alignment horizontal="center" vertical="center"/>
    </xf>
    <xf numFmtId="0" fontId="1" fillId="0" borderId="0" xfId="50" applyAlignment="1">
      <alignment vertical="center"/>
    </xf>
    <xf numFmtId="170" fontId="56" fillId="26" borderId="30" xfId="50" applyNumberFormat="1" applyFont="1" applyFill="1" applyBorder="1" applyAlignment="1">
      <alignment horizontal="center" vertical="center"/>
    </xf>
    <xf numFmtId="170" fontId="57" fillId="0" borderId="30" xfId="50" applyNumberFormat="1" applyFont="1" applyBorder="1" applyAlignment="1">
      <alignment vertical="center"/>
    </xf>
    <xf numFmtId="170" fontId="1" fillId="0" borderId="30" xfId="50" applyNumberFormat="1" applyBorder="1" applyAlignment="1">
      <alignment vertical="center"/>
    </xf>
    <xf numFmtId="0" fontId="58" fillId="0" borderId="0" xfId="50" applyFont="1" applyAlignment="1">
      <alignment vertical="center" wrapText="1"/>
    </xf>
    <xf numFmtId="3" fontId="58" fillId="0" borderId="0" xfId="50" applyNumberFormat="1" applyFont="1" applyAlignment="1">
      <alignment horizontal="center" vertical="center"/>
    </xf>
    <xf numFmtId="0" fontId="58" fillId="25" borderId="30" xfId="50" applyFont="1" applyFill="1" applyBorder="1" applyAlignment="1">
      <alignment vertical="center" wrapText="1"/>
    </xf>
    <xf numFmtId="3" fontId="58" fillId="25" borderId="30" xfId="50" applyNumberFormat="1" applyFont="1" applyFill="1" applyBorder="1" applyAlignment="1">
      <alignment horizontal="center" vertical="center" wrapText="1"/>
    </xf>
    <xf numFmtId="0" fontId="58" fillId="0" borderId="0" xfId="50" applyFont="1" applyAlignment="1">
      <alignment horizontal="center" vertical="center"/>
    </xf>
    <xf numFmtId="0" fontId="59" fillId="0" borderId="0" xfId="50" applyFont="1" applyAlignment="1">
      <alignment vertical="center"/>
    </xf>
    <xf numFmtId="0" fontId="58" fillId="0" borderId="30" xfId="50" applyFont="1" applyBorder="1" applyAlignment="1">
      <alignment horizontal="left" vertical="center" wrapText="1"/>
    </xf>
    <xf numFmtId="0" fontId="38" fillId="0" borderId="0" xfId="50" applyFont="1" applyAlignment="1">
      <alignment vertical="center"/>
    </xf>
    <xf numFmtId="0" fontId="57" fillId="0" borderId="0" xfId="50" applyFont="1" applyAlignment="1">
      <alignment vertical="center"/>
    </xf>
    <xf numFmtId="0" fontId="38" fillId="0" borderId="0" xfId="50" applyFont="1" applyAlignment="1">
      <alignment wrapText="1"/>
    </xf>
    <xf numFmtId="49" fontId="57" fillId="0" borderId="0" xfId="50" applyNumberFormat="1" applyFont="1"/>
    <xf numFmtId="0" fontId="69" fillId="0" borderId="0" xfId="50" applyFont="1" applyAlignment="1">
      <alignment wrapText="1"/>
    </xf>
    <xf numFmtId="0" fontId="71" fillId="0" borderId="0" xfId="68" applyFont="1"/>
    <xf numFmtId="0" fontId="71" fillId="0" borderId="0" xfId="68" applyFont="1" applyAlignment="1">
      <alignment wrapText="1"/>
    </xf>
    <xf numFmtId="0" fontId="72" fillId="0" borderId="0" xfId="68" applyFont="1" applyAlignment="1">
      <alignment wrapText="1"/>
    </xf>
    <xf numFmtId="49" fontId="71" fillId="0" borderId="0" xfId="68" applyNumberFormat="1" applyFont="1"/>
    <xf numFmtId="0" fontId="70" fillId="0" borderId="0" xfId="68"/>
    <xf numFmtId="0" fontId="73" fillId="0" borderId="0" xfId="68" applyFont="1"/>
    <xf numFmtId="0" fontId="73" fillId="0" borderId="0" xfId="68" applyFont="1" applyAlignment="1">
      <alignment wrapText="1"/>
    </xf>
    <xf numFmtId="49" fontId="74" fillId="0" borderId="0" xfId="68" applyNumberFormat="1" applyFont="1" applyAlignment="1">
      <alignment vertical="top" wrapText="1"/>
    </xf>
    <xf numFmtId="0" fontId="40" fillId="0" borderId="0" xfId="1" applyFont="1" applyAlignment="1">
      <alignment vertical="center"/>
    </xf>
    <xf numFmtId="2" fontId="46" fillId="0" borderId="1" xfId="49" applyNumberFormat="1" applyFont="1" applyBorder="1" applyAlignment="1">
      <alignment horizontal="center" vertical="center"/>
    </xf>
    <xf numFmtId="0" fontId="7" fillId="0" borderId="0" xfId="1" applyFont="1" applyAlignment="1">
      <alignment horizontal="left" vertical="center" wrapText="1"/>
    </xf>
    <xf numFmtId="49" fontId="73" fillId="0" borderId="0" xfId="68" applyNumberFormat="1" applyFont="1" applyAlignment="1">
      <alignment horizontal="right"/>
    </xf>
    <xf numFmtId="49" fontId="73" fillId="0" borderId="0" xfId="68" applyNumberFormat="1" applyFont="1"/>
    <xf numFmtId="49" fontId="71" fillId="0" borderId="0" xfId="68" applyNumberFormat="1" applyFont="1" applyAlignment="1">
      <alignment horizontal="left" vertical="top" wrapText="1"/>
    </xf>
    <xf numFmtId="49" fontId="71" fillId="0" borderId="0" xfId="68" applyNumberFormat="1" applyFont="1" applyAlignment="1">
      <alignment horizontal="right" vertical="top" wrapText="1"/>
    </xf>
    <xf numFmtId="0" fontId="74" fillId="0" borderId="0" xfId="68" applyFont="1" applyAlignment="1">
      <alignment wrapText="1"/>
    </xf>
    <xf numFmtId="0" fontId="74" fillId="0" borderId="0" xfId="68" applyFont="1"/>
    <xf numFmtId="49" fontId="73" fillId="0" borderId="0" xfId="68" applyNumberFormat="1" applyFont="1" applyAlignment="1">
      <alignment horizontal="left"/>
    </xf>
    <xf numFmtId="49" fontId="73" fillId="0" borderId="0" xfId="68" applyNumberFormat="1" applyFont="1" applyAlignment="1">
      <alignment vertical="top"/>
    </xf>
    <xf numFmtId="49" fontId="75" fillId="0" borderId="0" xfId="68" applyNumberFormat="1" applyFont="1" applyAlignment="1">
      <alignment horizontal="center" vertical="top"/>
    </xf>
    <xf numFmtId="49" fontId="76" fillId="0" borderId="0" xfId="68" applyNumberFormat="1" applyFont="1" applyAlignment="1">
      <alignment horizontal="center"/>
    </xf>
    <xf numFmtId="49" fontId="71" fillId="0" borderId="20" xfId="68" applyNumberFormat="1" applyFont="1" applyBorder="1" applyAlignment="1">
      <alignment horizontal="center"/>
    </xf>
    <xf numFmtId="49" fontId="73" fillId="0" borderId="0" xfId="68" applyNumberFormat="1" applyFont="1" applyAlignment="1">
      <alignment wrapText="1"/>
    </xf>
    <xf numFmtId="49" fontId="75" fillId="0" borderId="0" xfId="68" applyNumberFormat="1" applyFont="1"/>
    <xf numFmtId="49" fontId="71" fillId="0" borderId="0" xfId="68" applyNumberFormat="1" applyFont="1" applyAlignment="1">
      <alignment horizontal="right" vertical="top"/>
    </xf>
    <xf numFmtId="49" fontId="75" fillId="0" borderId="0" xfId="68" applyNumberFormat="1" applyFont="1" applyAlignment="1">
      <alignment horizontal="center"/>
    </xf>
    <xf numFmtId="49" fontId="77" fillId="0" borderId="0" xfId="68" applyNumberFormat="1" applyFont="1" applyAlignment="1">
      <alignment horizontal="left"/>
    </xf>
    <xf numFmtId="0" fontId="73" fillId="0" borderId="0" xfId="68" applyFont="1" applyAlignment="1">
      <alignment horizontal="center"/>
    </xf>
    <xf numFmtId="0" fontId="71" fillId="0" borderId="20" xfId="68" applyFont="1" applyBorder="1"/>
    <xf numFmtId="4" fontId="73" fillId="0" borderId="20" xfId="68" applyNumberFormat="1" applyFont="1" applyBorder="1" applyAlignment="1">
      <alignment horizontal="right"/>
    </xf>
    <xf numFmtId="0" fontId="73" fillId="0" borderId="0" xfId="68" applyFont="1" applyAlignment="1">
      <alignment horizontal="left" vertical="top"/>
    </xf>
    <xf numFmtId="0" fontId="73" fillId="0" borderId="0" xfId="68" applyFont="1" applyAlignment="1">
      <alignment vertical="center" wrapText="1"/>
    </xf>
    <xf numFmtId="0" fontId="75" fillId="0" borderId="0" xfId="68" applyFont="1"/>
    <xf numFmtId="2" fontId="73" fillId="0" borderId="0" xfId="68" applyNumberFormat="1" applyFont="1"/>
    <xf numFmtId="49" fontId="71" fillId="0" borderId="0" xfId="68" applyNumberFormat="1" applyFont="1" applyAlignment="1">
      <alignment horizontal="right"/>
    </xf>
    <xf numFmtId="0" fontId="77" fillId="0" borderId="0" xfId="68" applyFont="1"/>
    <xf numFmtId="2" fontId="73" fillId="0" borderId="20" xfId="68" applyNumberFormat="1" applyFont="1" applyBorder="1"/>
    <xf numFmtId="0" fontId="73" fillId="0" borderId="0" xfId="68" applyFont="1" applyAlignment="1">
      <alignment horizontal="left"/>
    </xf>
    <xf numFmtId="2" fontId="73" fillId="0" borderId="0" xfId="68" applyNumberFormat="1" applyFont="1" applyAlignment="1">
      <alignment horizontal="right"/>
    </xf>
    <xf numFmtId="49" fontId="73" fillId="0" borderId="5" xfId="68" applyNumberFormat="1" applyFont="1" applyBorder="1" applyAlignment="1">
      <alignment vertical="center" wrapText="1"/>
    </xf>
    <xf numFmtId="49" fontId="73" fillId="0" borderId="0" xfId="68" applyNumberFormat="1" applyFont="1" applyAlignment="1">
      <alignment horizontal="right" vertical="top" wrapText="1"/>
    </xf>
    <xf numFmtId="49" fontId="73" fillId="0" borderId="0" xfId="68" applyNumberFormat="1" applyFont="1" applyAlignment="1">
      <alignment horizontal="center" vertical="top" wrapText="1"/>
    </xf>
    <xf numFmtId="0" fontId="73" fillId="0" borderId="0" xfId="68" applyFont="1" applyAlignment="1">
      <alignment horizontal="center" vertical="top" wrapText="1"/>
    </xf>
    <xf numFmtId="2" fontId="73" fillId="0" borderId="0" xfId="68" applyNumberFormat="1" applyFont="1" applyAlignment="1">
      <alignment horizontal="center" vertical="top" wrapText="1"/>
    </xf>
    <xf numFmtId="0" fontId="73" fillId="0" borderId="0" xfId="68" applyFont="1" applyAlignment="1">
      <alignment horizontal="right" vertical="top" wrapText="1"/>
    </xf>
    <xf numFmtId="4" fontId="73" fillId="0" borderId="34" xfId="68" applyNumberFormat="1" applyFont="1" applyBorder="1" applyAlignment="1">
      <alignment horizontal="right" vertical="top" wrapText="1"/>
    </xf>
    <xf numFmtId="49" fontId="73" fillId="0" borderId="5" xfId="68" applyNumberFormat="1" applyFont="1" applyBorder="1" applyAlignment="1">
      <alignment horizontal="right" vertical="center" wrapText="1"/>
    </xf>
    <xf numFmtId="0" fontId="71" fillId="0" borderId="0" xfId="68" applyFont="1" applyAlignment="1">
      <alignment horizontal="right" vertical="top" wrapText="1"/>
    </xf>
    <xf numFmtId="0" fontId="71" fillId="0" borderId="0" xfId="68" applyFont="1" applyAlignment="1">
      <alignment horizontal="center" vertical="top" wrapText="1"/>
    </xf>
    <xf numFmtId="4" fontId="73" fillId="0" borderId="0" xfId="68" applyNumberFormat="1" applyFont="1" applyAlignment="1">
      <alignment horizontal="right" vertical="top" wrapText="1"/>
    </xf>
    <xf numFmtId="0" fontId="78" fillId="0" borderId="0" xfId="68" applyFont="1"/>
    <xf numFmtId="2" fontId="71" fillId="0" borderId="0" xfId="68" applyNumberFormat="1" applyFont="1" applyAlignment="1">
      <alignment horizontal="right" vertical="top" wrapText="1"/>
    </xf>
    <xf numFmtId="2" fontId="71" fillId="0" borderId="0" xfId="68" applyNumberFormat="1" applyFont="1" applyAlignment="1">
      <alignment horizontal="center" vertical="top" wrapText="1"/>
    </xf>
    <xf numFmtId="49" fontId="73" fillId="0" borderId="5" xfId="68" applyNumberFormat="1" applyFont="1" applyBorder="1" applyAlignment="1">
      <alignment horizontal="right" vertical="top" wrapText="1"/>
    </xf>
    <xf numFmtId="2" fontId="73" fillId="0" borderId="0" xfId="68" applyNumberFormat="1" applyFont="1" applyAlignment="1">
      <alignment horizontal="right" vertical="top" wrapText="1"/>
    </xf>
    <xf numFmtId="172" fontId="73" fillId="0" borderId="0" xfId="68" applyNumberFormat="1" applyFont="1" applyAlignment="1">
      <alignment horizontal="center" vertical="top" wrapText="1"/>
    </xf>
    <xf numFmtId="2" fontId="73" fillId="0" borderId="34" xfId="68" applyNumberFormat="1" applyFont="1" applyBorder="1" applyAlignment="1">
      <alignment horizontal="right" vertical="top" wrapText="1"/>
    </xf>
    <xf numFmtId="49" fontId="71" fillId="0" borderId="5" xfId="68" applyNumberFormat="1" applyFont="1" applyBorder="1"/>
    <xf numFmtId="1" fontId="73" fillId="0" borderId="0" xfId="68" applyNumberFormat="1" applyFont="1" applyAlignment="1">
      <alignment horizontal="center" vertical="top" wrapText="1"/>
    </xf>
    <xf numFmtId="49" fontId="72" fillId="0" borderId="5" xfId="68" applyNumberFormat="1" applyFont="1" applyBorder="1" applyAlignment="1">
      <alignment horizontal="center" vertical="top" wrapText="1"/>
    </xf>
    <xf numFmtId="49" fontId="72" fillId="0" borderId="0" xfId="68" applyNumberFormat="1" applyFont="1" applyAlignment="1">
      <alignment horizontal="left" vertical="top" wrapText="1"/>
    </xf>
    <xf numFmtId="49" fontId="72" fillId="0" borderId="22" xfId="68" applyNumberFormat="1" applyFont="1" applyBorder="1" applyAlignment="1">
      <alignment horizontal="center" vertical="top" wrapText="1"/>
    </xf>
    <xf numFmtId="49" fontId="72" fillId="0" borderId="20" xfId="68" applyNumberFormat="1" applyFont="1" applyBorder="1" applyAlignment="1">
      <alignment horizontal="left" vertical="top" wrapText="1"/>
    </xf>
    <xf numFmtId="49" fontId="72" fillId="0" borderId="20" xfId="68" applyNumberFormat="1" applyFont="1" applyBorder="1" applyAlignment="1">
      <alignment horizontal="center" vertical="top" wrapText="1"/>
    </xf>
    <xf numFmtId="0" fontId="72" fillId="0" borderId="20" xfId="68" applyFont="1" applyBorder="1" applyAlignment="1">
      <alignment horizontal="center" vertical="top" wrapText="1"/>
    </xf>
    <xf numFmtId="0" fontId="72" fillId="0" borderId="20" xfId="68" applyFont="1" applyBorder="1" applyAlignment="1">
      <alignment horizontal="right" vertical="top" wrapText="1"/>
    </xf>
    <xf numFmtId="0" fontId="72" fillId="0" borderId="21" xfId="68" applyFont="1" applyBorder="1" applyAlignment="1">
      <alignment horizontal="right" vertical="top" wrapText="1"/>
    </xf>
    <xf numFmtId="4" fontId="71" fillId="0" borderId="0" xfId="68" applyNumberFormat="1" applyFont="1" applyAlignment="1">
      <alignment horizontal="right" vertical="top" wrapText="1"/>
    </xf>
    <xf numFmtId="49" fontId="72" fillId="0" borderId="0" xfId="68" applyNumberFormat="1" applyFont="1" applyAlignment="1">
      <alignment horizontal="right" vertical="top" wrapText="1"/>
    </xf>
    <xf numFmtId="0" fontId="72" fillId="0" borderId="34" xfId="68" applyFont="1" applyBorder="1" applyAlignment="1">
      <alignment horizontal="right" vertical="top"/>
    </xf>
    <xf numFmtId="2" fontId="74" fillId="0" borderId="0" xfId="68" applyNumberFormat="1" applyFont="1" applyAlignment="1">
      <alignment horizontal="center" vertical="top"/>
    </xf>
    <xf numFmtId="3" fontId="74" fillId="0" borderId="0" xfId="68" applyNumberFormat="1" applyFont="1" applyAlignment="1">
      <alignment horizontal="right" vertical="top"/>
    </xf>
    <xf numFmtId="4" fontId="71" fillId="0" borderId="34" xfId="68" applyNumberFormat="1" applyFont="1" applyBorder="1" applyAlignment="1">
      <alignment horizontal="right" vertical="top"/>
    </xf>
    <xf numFmtId="0" fontId="71" fillId="0" borderId="34" xfId="68" applyFont="1" applyBorder="1" applyAlignment="1">
      <alignment horizontal="right" vertical="top"/>
    </xf>
    <xf numFmtId="4" fontId="72" fillId="0" borderId="34" xfId="68" applyNumberFormat="1" applyFont="1" applyBorder="1" applyAlignment="1">
      <alignment horizontal="right" vertical="top"/>
    </xf>
    <xf numFmtId="2" fontId="79" fillId="0" borderId="5" xfId="68" applyNumberFormat="1" applyFont="1" applyBorder="1" applyAlignment="1">
      <alignment horizontal="center" vertical="top"/>
    </xf>
    <xf numFmtId="3" fontId="79" fillId="0" borderId="0" xfId="68" applyNumberFormat="1" applyFont="1" applyAlignment="1">
      <alignment horizontal="right" vertical="top"/>
    </xf>
    <xf numFmtId="49" fontId="71" fillId="0" borderId="22" xfId="68" applyNumberFormat="1" applyFont="1" applyBorder="1"/>
    <xf numFmtId="49" fontId="72" fillId="0" borderId="20" xfId="68" applyNumberFormat="1" applyFont="1" applyBorder="1" applyAlignment="1">
      <alignment horizontal="right" vertical="top" wrapText="1"/>
    </xf>
    <xf numFmtId="49" fontId="71" fillId="0" borderId="20" xfId="68" applyNumberFormat="1" applyFont="1" applyBorder="1" applyAlignment="1">
      <alignment vertical="top" wrapText="1"/>
    </xf>
    <xf numFmtId="0" fontId="71" fillId="0" borderId="20" xfId="68" applyFont="1" applyBorder="1" applyAlignment="1">
      <alignment horizontal="right" vertical="top"/>
    </xf>
    <xf numFmtId="0" fontId="71" fillId="0" borderId="21" xfId="68" applyFont="1" applyBorder="1" applyAlignment="1">
      <alignment horizontal="right" vertical="top"/>
    </xf>
    <xf numFmtId="2" fontId="79" fillId="0" borderId="0" xfId="68" applyNumberFormat="1" applyFont="1" applyAlignment="1">
      <alignment horizontal="center" vertical="top"/>
    </xf>
    <xf numFmtId="173" fontId="73" fillId="0" borderId="0" xfId="68" applyNumberFormat="1" applyFont="1" applyAlignment="1">
      <alignment horizontal="center" vertical="top" wrapText="1"/>
    </xf>
    <xf numFmtId="168" fontId="73" fillId="0" borderId="0" xfId="68" applyNumberFormat="1" applyFont="1" applyAlignment="1">
      <alignment horizontal="center" vertical="top" wrapText="1"/>
    </xf>
    <xf numFmtId="49" fontId="71" fillId="0" borderId="5" xfId="68" applyNumberFormat="1" applyFont="1" applyBorder="1" applyAlignment="1">
      <alignment horizontal="center" vertical="top" wrapText="1"/>
    </xf>
    <xf numFmtId="174" fontId="73" fillId="0" borderId="0" xfId="68" applyNumberFormat="1" applyFont="1" applyAlignment="1">
      <alignment horizontal="center" vertical="top" wrapText="1"/>
    </xf>
    <xf numFmtId="4" fontId="74" fillId="0" borderId="0" xfId="68" applyNumberFormat="1" applyFont="1" applyAlignment="1">
      <alignment horizontal="right" vertical="top"/>
    </xf>
    <xf numFmtId="4" fontId="79" fillId="0" borderId="0" xfId="68" applyNumberFormat="1" applyFont="1" applyAlignment="1">
      <alignment horizontal="right" vertical="top"/>
    </xf>
    <xf numFmtId="0" fontId="72" fillId="0" borderId="0" xfId="68" applyFont="1" applyAlignment="1">
      <alignment horizontal="right" vertical="top" wrapText="1"/>
    </xf>
    <xf numFmtId="0" fontId="72" fillId="0" borderId="0" xfId="68" applyFont="1" applyAlignment="1">
      <alignment horizontal="left" vertical="top" wrapText="1"/>
    </xf>
    <xf numFmtId="4" fontId="72" fillId="0" borderId="0" xfId="68" applyNumberFormat="1" applyFont="1" applyAlignment="1">
      <alignment horizontal="right" vertical="top"/>
    </xf>
    <xf numFmtId="2" fontId="72" fillId="0" borderId="0" xfId="68" applyNumberFormat="1" applyFont="1" applyAlignment="1">
      <alignment horizontal="center" vertical="top"/>
    </xf>
    <xf numFmtId="3" fontId="72" fillId="0" borderId="0" xfId="68" applyNumberFormat="1" applyFont="1" applyAlignment="1">
      <alignment horizontal="right" vertical="top"/>
    </xf>
    <xf numFmtId="0" fontId="74" fillId="0" borderId="0" xfId="68" applyFont="1" applyAlignment="1">
      <alignment vertical="center"/>
    </xf>
    <xf numFmtId="0" fontId="71" fillId="0" borderId="0" xfId="68" applyFont="1" applyAlignment="1">
      <alignment vertical="center"/>
    </xf>
    <xf numFmtId="0" fontId="71" fillId="0" borderId="0" xfId="68" applyFont="1" applyAlignment="1">
      <alignment vertical="center" wrapText="1"/>
    </xf>
    <xf numFmtId="0" fontId="73" fillId="0" borderId="0" xfId="68" applyFont="1" applyAlignment="1">
      <alignment horizontal="right" vertical="top"/>
    </xf>
    <xf numFmtId="0" fontId="73" fillId="0" borderId="0" xfId="68" applyFont="1" applyAlignment="1">
      <alignment vertical="top"/>
    </xf>
    <xf numFmtId="0" fontId="74" fillId="0" borderId="0" xfId="68" applyFont="1" applyAlignment="1">
      <alignment vertical="top"/>
    </xf>
    <xf numFmtId="0" fontId="73" fillId="0" borderId="0" xfId="68" applyFont="1" applyAlignment="1">
      <alignment vertical="top" wrapText="1"/>
    </xf>
    <xf numFmtId="49" fontId="73" fillId="0" borderId="35" xfId="68" applyNumberFormat="1" applyFont="1" applyBorder="1" applyAlignment="1">
      <alignment vertical="top"/>
    </xf>
    <xf numFmtId="0" fontId="73" fillId="0" borderId="35" xfId="68" applyFont="1" applyBorder="1"/>
    <xf numFmtId="0" fontId="73" fillId="0" borderId="35" xfId="68" applyFont="1" applyBorder="1" applyAlignment="1">
      <alignment horizontal="center"/>
    </xf>
    <xf numFmtId="0" fontId="71" fillId="0" borderId="36" xfId="68" applyFont="1" applyBorder="1"/>
    <xf numFmtId="4" fontId="73" fillId="0" borderId="36" xfId="68" applyNumberFormat="1" applyFont="1" applyBorder="1" applyAlignment="1">
      <alignment horizontal="right"/>
    </xf>
    <xf numFmtId="2" fontId="73" fillId="0" borderId="36" xfId="68" applyNumberFormat="1" applyFont="1" applyBorder="1" applyAlignment="1">
      <alignment horizontal="right"/>
    </xf>
    <xf numFmtId="0" fontId="71" fillId="0" borderId="37" xfId="68" applyFont="1" applyBorder="1" applyAlignment="1">
      <alignment horizontal="center" vertical="center" wrapText="1"/>
    </xf>
    <xf numFmtId="49" fontId="71" fillId="0" borderId="37" xfId="68" applyNumberFormat="1" applyFont="1" applyBorder="1" applyAlignment="1">
      <alignment horizontal="center" vertical="center"/>
    </xf>
    <xf numFmtId="0" fontId="71" fillId="0" borderId="37" xfId="68" applyFont="1" applyBorder="1" applyAlignment="1">
      <alignment horizontal="center" vertical="center"/>
    </xf>
    <xf numFmtId="49" fontId="72" fillId="0" borderId="38" xfId="68" applyNumberFormat="1" applyFont="1" applyBorder="1" applyAlignment="1">
      <alignment horizontal="center" vertical="top" wrapText="1"/>
    </xf>
    <xf numFmtId="49" fontId="72" fillId="0" borderId="35" xfId="68" applyNumberFormat="1" applyFont="1" applyBorder="1" applyAlignment="1">
      <alignment horizontal="left" vertical="top" wrapText="1"/>
    </xf>
    <xf numFmtId="49" fontId="72" fillId="0" borderId="35" xfId="68" applyNumberFormat="1" applyFont="1" applyBorder="1" applyAlignment="1">
      <alignment horizontal="center" vertical="top" wrapText="1"/>
    </xf>
    <xf numFmtId="0" fontId="72" fillId="0" borderId="35" xfId="68" applyFont="1" applyBorder="1" applyAlignment="1">
      <alignment horizontal="center" vertical="top" wrapText="1"/>
    </xf>
    <xf numFmtId="1" fontId="72" fillId="0" borderId="35" xfId="68" applyNumberFormat="1" applyFont="1" applyBorder="1" applyAlignment="1">
      <alignment horizontal="center" vertical="top" wrapText="1"/>
    </xf>
    <xf numFmtId="0" fontId="72" fillId="0" borderId="35" xfId="68" applyFont="1" applyBorder="1" applyAlignment="1">
      <alignment horizontal="right" vertical="top" wrapText="1"/>
    </xf>
    <xf numFmtId="0" fontId="77" fillId="0" borderId="35" xfId="68" applyFont="1" applyBorder="1" applyAlignment="1">
      <alignment horizontal="right" vertical="top" wrapText="1"/>
    </xf>
    <xf numFmtId="0" fontId="72" fillId="0" borderId="39" xfId="68" applyFont="1" applyBorder="1" applyAlignment="1">
      <alignment horizontal="right" vertical="top" wrapText="1"/>
    </xf>
    <xf numFmtId="4" fontId="72" fillId="0" borderId="35" xfId="68" applyNumberFormat="1" applyFont="1" applyBorder="1" applyAlignment="1">
      <alignment horizontal="right" vertical="top" wrapText="1"/>
    </xf>
    <xf numFmtId="4" fontId="72" fillId="0" borderId="39" xfId="68" applyNumberFormat="1" applyFont="1" applyBorder="1" applyAlignment="1">
      <alignment horizontal="right" vertical="top" wrapText="1"/>
    </xf>
    <xf numFmtId="49" fontId="71" fillId="0" borderId="5" xfId="68" applyNumberFormat="1" applyFont="1" applyBorder="1" applyAlignment="1">
      <alignment vertical="center" wrapText="1"/>
    </xf>
    <xf numFmtId="2" fontId="72" fillId="0" borderId="35" xfId="68" applyNumberFormat="1" applyFont="1" applyBorder="1" applyAlignment="1">
      <alignment horizontal="right" vertical="top" wrapText="1"/>
    </xf>
    <xf numFmtId="168" fontId="72" fillId="0" borderId="35" xfId="68" applyNumberFormat="1" applyFont="1" applyBorder="1" applyAlignment="1">
      <alignment horizontal="center" vertical="top" wrapText="1"/>
    </xf>
    <xf numFmtId="2" fontId="77" fillId="0" borderId="35" xfId="68" applyNumberFormat="1" applyFont="1" applyBorder="1" applyAlignment="1">
      <alignment horizontal="right" vertical="top" wrapText="1"/>
    </xf>
    <xf numFmtId="175" fontId="72" fillId="0" borderId="35" xfId="68" applyNumberFormat="1" applyFont="1" applyBorder="1" applyAlignment="1">
      <alignment horizontal="center" vertical="top" wrapText="1"/>
    </xf>
    <xf numFmtId="2" fontId="72" fillId="0" borderId="39" xfId="68" applyNumberFormat="1" applyFont="1" applyBorder="1" applyAlignment="1">
      <alignment horizontal="right" vertical="top" wrapText="1"/>
    </xf>
    <xf numFmtId="2" fontId="72" fillId="0" borderId="35" xfId="68" applyNumberFormat="1" applyFont="1" applyBorder="1" applyAlignment="1">
      <alignment horizontal="center" vertical="top" wrapText="1"/>
    </xf>
    <xf numFmtId="2" fontId="71" fillId="0" borderId="34" xfId="68" applyNumberFormat="1" applyFont="1" applyBorder="1" applyAlignment="1">
      <alignment horizontal="right" vertical="top"/>
    </xf>
    <xf numFmtId="4" fontId="77" fillId="0" borderId="35" xfId="68" applyNumberFormat="1" applyFont="1" applyBorder="1" applyAlignment="1">
      <alignment horizontal="right" vertical="top" wrapText="1"/>
    </xf>
    <xf numFmtId="172" fontId="72" fillId="0" borderId="35" xfId="68" applyNumberFormat="1" applyFont="1" applyBorder="1" applyAlignment="1">
      <alignment horizontal="center" vertical="top" wrapText="1"/>
    </xf>
    <xf numFmtId="49" fontId="71" fillId="0" borderId="35" xfId="68" applyNumberFormat="1" applyFont="1" applyBorder="1"/>
    <xf numFmtId="176" fontId="11" fillId="0" borderId="1" xfId="0" applyNumberFormat="1" applyFont="1" applyBorder="1" applyAlignment="1">
      <alignment horizontal="center" vertical="center"/>
    </xf>
    <xf numFmtId="1" fontId="67" fillId="0" borderId="31" xfId="49" applyNumberFormat="1" applyFont="1" applyBorder="1" applyAlignment="1">
      <alignment horizontal="center" vertical="center" wrapText="1"/>
    </xf>
    <xf numFmtId="0" fontId="67" fillId="0" borderId="31" xfId="49" applyFont="1" applyBorder="1" applyAlignment="1">
      <alignment vertical="center" wrapText="1"/>
    </xf>
    <xf numFmtId="0" fontId="67" fillId="0" borderId="31" xfId="49" applyFont="1" applyBorder="1" applyAlignment="1">
      <alignment horizontal="center" vertical="center" wrapText="1"/>
    </xf>
    <xf numFmtId="49" fontId="67" fillId="0" borderId="31" xfId="49" applyNumberFormat="1" applyFont="1" applyBorder="1" applyAlignment="1">
      <alignment horizontal="center" vertical="center" wrapText="1"/>
    </xf>
    <xf numFmtId="167" fontId="67" fillId="0" borderId="31" xfId="49" applyNumberFormat="1" applyFont="1" applyBorder="1" applyAlignment="1">
      <alignment horizontal="center" vertical="center"/>
    </xf>
    <xf numFmtId="49" fontId="67" fillId="0" borderId="31" xfId="49" applyNumberFormat="1" applyFont="1" applyBorder="1" applyAlignment="1">
      <alignment horizontal="center" vertical="center"/>
    </xf>
    <xf numFmtId="1" fontId="67" fillId="0" borderId="31" xfId="49" applyNumberFormat="1" applyFont="1" applyBorder="1" applyAlignment="1">
      <alignment horizontal="center" vertical="center"/>
    </xf>
    <xf numFmtId="167" fontId="37" fillId="0" borderId="31" xfId="49" applyNumberFormat="1" applyFont="1" applyBorder="1" applyAlignment="1">
      <alignment horizontal="center" vertical="center"/>
    </xf>
    <xf numFmtId="49" fontId="37" fillId="0" borderId="31" xfId="49" applyNumberFormat="1" applyFont="1" applyBorder="1" applyAlignment="1">
      <alignment horizontal="center" vertical="center"/>
    </xf>
    <xf numFmtId="0" fontId="36" fillId="0" borderId="37" xfId="49" applyFont="1" applyBorder="1"/>
    <xf numFmtId="0" fontId="36" fillId="0" borderId="37" xfId="49" applyFont="1" applyBorder="1" applyAlignment="1">
      <alignment horizontal="center" vertical="center" wrapText="1"/>
    </xf>
    <xf numFmtId="0" fontId="67" fillId="0" borderId="37" xfId="49" applyFont="1" applyBorder="1" applyAlignment="1">
      <alignment horizontal="center" wrapText="1"/>
    </xf>
    <xf numFmtId="0" fontId="37" fillId="0" borderId="37" xfId="49" applyFont="1" applyBorder="1"/>
    <xf numFmtId="0" fontId="37" fillId="0" borderId="37" xfId="49" applyFont="1" applyBorder="1" applyAlignment="1">
      <alignment horizontal="center" vertical="center"/>
    </xf>
    <xf numFmtId="167" fontId="67" fillId="0" borderId="31" xfId="49" applyNumberFormat="1" applyFont="1" applyBorder="1" applyAlignment="1">
      <alignment horizontal="center" vertical="center" wrapText="1"/>
    </xf>
    <xf numFmtId="14" fontId="67" fillId="0" borderId="31" xfId="49" applyNumberFormat="1" applyFont="1" applyBorder="1" applyAlignment="1">
      <alignment horizontal="center" vertical="center"/>
    </xf>
    <xf numFmtId="0" fontId="67" fillId="0" borderId="37" xfId="49" applyFont="1" applyBorder="1"/>
    <xf numFmtId="0" fontId="67" fillId="0" borderId="37" xfId="49" applyFont="1" applyBorder="1" applyAlignment="1">
      <alignment wrapText="1"/>
    </xf>
    <xf numFmtId="0" fontId="67" fillId="0" borderId="0" xfId="49" applyFont="1"/>
    <xf numFmtId="14" fontId="67" fillId="0" borderId="37" xfId="49" applyNumberFormat="1" applyFont="1" applyBorder="1" applyAlignment="1">
      <alignment horizontal="center" vertical="center"/>
    </xf>
    <xf numFmtId="0" fontId="67" fillId="0" borderId="31" xfId="49" applyFont="1" applyBorder="1" applyAlignment="1">
      <alignment horizontal="center" vertical="center"/>
    </xf>
    <xf numFmtId="44" fontId="67" fillId="0" borderId="31" xfId="49" applyNumberFormat="1" applyFont="1" applyBorder="1" applyAlignment="1">
      <alignment horizontal="center" vertical="center"/>
    </xf>
    <xf numFmtId="44" fontId="67" fillId="0" borderId="37" xfId="49" applyNumberFormat="1" applyFont="1" applyBorder="1" applyAlignment="1">
      <alignment wrapText="1"/>
    </xf>
    <xf numFmtId="44" fontId="67" fillId="0" borderId="37" xfId="49" applyNumberFormat="1" applyFont="1" applyBorder="1" applyAlignment="1">
      <alignment horizontal="center" vertical="center"/>
    </xf>
    <xf numFmtId="44" fontId="67" fillId="0" borderId="37" xfId="49" applyNumberFormat="1" applyFont="1" applyBorder="1"/>
    <xf numFmtId="44" fontId="67" fillId="0" borderId="37" xfId="49" applyNumberFormat="1" applyFont="1" applyBorder="1" applyAlignment="1">
      <alignmen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6" fillId="0" borderId="4" xfId="1" applyFont="1" applyBorder="1" applyAlignment="1">
      <alignment horizontal="center" vertical="center"/>
    </xf>
    <xf numFmtId="0" fontId="66" fillId="0" borderId="7" xfId="1" applyFont="1" applyBorder="1" applyAlignment="1">
      <alignment horizontal="center" vertical="center"/>
    </xf>
    <xf numFmtId="0" fontId="66" fillId="0" borderId="3"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0" borderId="0" xfId="1" applyFont="1" applyAlignment="1">
      <alignment horizontal="center" vertical="center"/>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6" xfId="62" applyFont="1" applyBorder="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 fillId="0" borderId="0" xfId="1" applyFont="1" applyAlignment="1">
      <alignment horizontal="center" vertical="center"/>
    </xf>
    <xf numFmtId="0" fontId="5" fillId="0" borderId="0" xfId="1" applyFont="1" applyAlignment="1">
      <alignment horizontal="center" vertical="center" wrapText="1"/>
    </xf>
    <xf numFmtId="49" fontId="56" fillId="0" borderId="0" xfId="50" applyNumberFormat="1" applyFont="1" applyAlignment="1">
      <alignment horizontal="left" vertical="center" wrapText="1"/>
    </xf>
    <xf numFmtId="0" fontId="56" fillId="0" borderId="0" xfId="50" applyFont="1" applyAlignment="1">
      <alignment horizontal="left" vertical="center" wrapText="1"/>
    </xf>
    <xf numFmtId="0" fontId="58" fillId="25" borderId="31" xfId="50" applyFont="1" applyFill="1" applyBorder="1" applyAlignment="1">
      <alignment horizontal="left" vertical="center" wrapText="1"/>
    </xf>
    <xf numFmtId="0" fontId="58" fillId="25" borderId="2" xfId="50" applyFont="1" applyFill="1" applyBorder="1" applyAlignment="1">
      <alignment horizontal="left" vertical="center" wrapText="1"/>
    </xf>
    <xf numFmtId="0" fontId="58" fillId="25" borderId="31" xfId="50" applyFont="1" applyFill="1" applyBorder="1" applyAlignment="1">
      <alignment horizontal="center" vertical="center"/>
    </xf>
    <xf numFmtId="0" fontId="58" fillId="25" borderId="2" xfId="50" applyFont="1" applyFill="1" applyBorder="1" applyAlignment="1">
      <alignment horizontal="center" vertical="center"/>
    </xf>
    <xf numFmtId="0" fontId="58" fillId="25" borderId="30" xfId="50" applyFont="1" applyFill="1" applyBorder="1" applyAlignment="1">
      <alignment horizontal="center" vertic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6" fillId="0" borderId="0" xfId="49" applyFont="1" applyAlignment="1">
      <alignment horizontal="center" vertical="center"/>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2" fillId="0" borderId="0" xfId="2" applyFont="1" applyAlignment="1">
      <alignment horizontal="center" wrapText="1"/>
    </xf>
    <xf numFmtId="0" fontId="42" fillId="0" borderId="0" xfId="2" applyFont="1" applyAlignment="1">
      <alignment horizontal="center"/>
    </xf>
    <xf numFmtId="49" fontId="71" fillId="0" borderId="20" xfId="68" applyNumberFormat="1" applyFont="1" applyBorder="1" applyAlignment="1">
      <alignment horizontal="right" wrapText="1"/>
    </xf>
    <xf numFmtId="49" fontId="71" fillId="0" borderId="35" xfId="68" applyNumberFormat="1" applyFont="1" applyBorder="1" applyAlignment="1">
      <alignment wrapText="1"/>
    </xf>
    <xf numFmtId="49" fontId="71" fillId="0" borderId="35" xfId="68" applyNumberFormat="1" applyFont="1" applyBorder="1" applyAlignment="1">
      <alignment horizontal="right" wrapText="1"/>
    </xf>
    <xf numFmtId="49" fontId="73" fillId="0" borderId="0" xfId="68" applyNumberFormat="1" applyFont="1" applyAlignment="1">
      <alignment horizontal="left" vertical="top" wrapText="1"/>
    </xf>
    <xf numFmtId="0" fontId="73" fillId="0" borderId="20" xfId="68" applyFont="1" applyBorder="1" applyAlignment="1">
      <alignment horizontal="left" wrapText="1"/>
    </xf>
    <xf numFmtId="49" fontId="72" fillId="0" borderId="0" xfId="68" applyNumberFormat="1" applyFont="1" applyAlignment="1">
      <alignment horizontal="center" vertical="top"/>
    </xf>
    <xf numFmtId="49" fontId="71" fillId="0" borderId="0" xfId="68" applyNumberFormat="1" applyFont="1" applyAlignment="1">
      <alignment horizontal="left" vertical="top" wrapText="1"/>
    </xf>
    <xf numFmtId="49" fontId="71" fillId="0" borderId="0" xfId="68" applyNumberFormat="1" applyFont="1" applyAlignment="1">
      <alignment horizontal="right" vertical="top" wrapText="1"/>
    </xf>
    <xf numFmtId="0" fontId="73" fillId="0" borderId="36" xfId="68" applyFont="1" applyBorder="1" applyAlignment="1">
      <alignment horizontal="left" wrapText="1"/>
    </xf>
    <xf numFmtId="0" fontId="73" fillId="0" borderId="0" xfId="68" applyFont="1" applyAlignment="1">
      <alignment horizontal="left" vertical="top" wrapText="1"/>
    </xf>
    <xf numFmtId="49" fontId="76" fillId="0" borderId="0" xfId="68" applyNumberFormat="1" applyFont="1" applyAlignment="1">
      <alignment horizontal="center"/>
    </xf>
    <xf numFmtId="49" fontId="73" fillId="0" borderId="20" xfId="68" applyNumberFormat="1" applyFont="1" applyBorder="1" applyAlignment="1">
      <alignment horizontal="center" wrapText="1"/>
    </xf>
    <xf numFmtId="49" fontId="75" fillId="0" borderId="35" xfId="68" applyNumberFormat="1" applyFont="1" applyBorder="1" applyAlignment="1">
      <alignment horizontal="center" vertical="top"/>
    </xf>
    <xf numFmtId="49" fontId="73" fillId="0" borderId="20" xfId="68" applyNumberFormat="1" applyFont="1" applyBorder="1" applyAlignment="1">
      <alignment horizontal="left" wrapText="1"/>
    </xf>
    <xf numFmtId="49" fontId="75" fillId="0" borderId="35" xfId="68" applyNumberFormat="1" applyFont="1" applyBorder="1" applyAlignment="1">
      <alignment horizontal="center"/>
    </xf>
    <xf numFmtId="0" fontId="73" fillId="0" borderId="20" xfId="68" applyFont="1" applyBorder="1" applyAlignment="1">
      <alignment wrapText="1"/>
    </xf>
    <xf numFmtId="0" fontId="71" fillId="0" borderId="40" xfId="68" applyFont="1" applyBorder="1" applyAlignment="1">
      <alignment horizontal="center" vertical="center"/>
    </xf>
    <xf numFmtId="0" fontId="71" fillId="0" borderId="36" xfId="68" applyFont="1" applyBorder="1" applyAlignment="1">
      <alignment horizontal="center" vertical="center"/>
    </xf>
    <xf numFmtId="0" fontId="71" fillId="0" borderId="41" xfId="68" applyFont="1" applyBorder="1" applyAlignment="1">
      <alignment horizontal="center" vertical="center"/>
    </xf>
    <xf numFmtId="49" fontId="72" fillId="0" borderId="40" xfId="68" applyNumberFormat="1" applyFont="1" applyBorder="1" applyAlignment="1">
      <alignment horizontal="left" vertical="center" wrapText="1"/>
    </xf>
    <xf numFmtId="49" fontId="72" fillId="0" borderId="36" xfId="68" applyNumberFormat="1" applyFont="1" applyBorder="1" applyAlignment="1">
      <alignment horizontal="left" vertical="center" wrapText="1"/>
    </xf>
    <xf numFmtId="49" fontId="72" fillId="0" borderId="41" xfId="68" applyNumberFormat="1" applyFont="1" applyBorder="1" applyAlignment="1">
      <alignment horizontal="left" vertical="center" wrapText="1"/>
    </xf>
    <xf numFmtId="0" fontId="72" fillId="0" borderId="35" xfId="68" applyFont="1" applyBorder="1" applyAlignment="1">
      <alignment horizontal="left" vertical="top" wrapText="1"/>
    </xf>
    <xf numFmtId="49" fontId="71" fillId="0" borderId="37" xfId="68" applyNumberFormat="1" applyFont="1" applyBorder="1" applyAlignment="1">
      <alignment horizontal="center" vertical="center" wrapText="1"/>
    </xf>
    <xf numFmtId="0" fontId="71" fillId="0" borderId="37" xfId="68" applyFont="1" applyBorder="1" applyAlignment="1">
      <alignment horizontal="center" vertical="center" wrapText="1"/>
    </xf>
    <xf numFmtId="0" fontId="71" fillId="0" borderId="38" xfId="68" applyFont="1" applyBorder="1" applyAlignment="1">
      <alignment horizontal="center" vertical="center" wrapText="1"/>
    </xf>
    <xf numFmtId="0" fontId="71" fillId="0" borderId="35" xfId="68" applyFont="1" applyBorder="1" applyAlignment="1">
      <alignment horizontal="center" vertical="center" wrapText="1"/>
    </xf>
    <xf numFmtId="0" fontId="71" fillId="0" borderId="39" xfId="68" applyFont="1" applyBorder="1" applyAlignment="1">
      <alignment horizontal="center" vertical="center" wrapText="1"/>
    </xf>
    <xf numFmtId="0" fontId="71" fillId="0" borderId="5" xfId="68" applyFont="1" applyBorder="1" applyAlignment="1">
      <alignment horizontal="center" vertical="center" wrapText="1"/>
    </xf>
    <xf numFmtId="0" fontId="71" fillId="0" borderId="0" xfId="68" applyFont="1" applyAlignment="1">
      <alignment horizontal="center" vertical="center" wrapText="1"/>
    </xf>
    <xf numFmtId="0" fontId="71" fillId="0" borderId="34" xfId="68" applyFont="1" applyBorder="1" applyAlignment="1">
      <alignment horizontal="center" vertical="center" wrapText="1"/>
    </xf>
    <xf numFmtId="0" fontId="71" fillId="0" borderId="22" xfId="68" applyFont="1" applyBorder="1" applyAlignment="1">
      <alignment horizontal="center" vertical="center" wrapText="1"/>
    </xf>
    <xf numFmtId="0" fontId="71" fillId="0" borderId="20" xfId="68" applyFont="1" applyBorder="1" applyAlignment="1">
      <alignment horizontal="center" vertical="center" wrapText="1"/>
    </xf>
    <xf numFmtId="0" fontId="71" fillId="0" borderId="21" xfId="68" applyFont="1" applyBorder="1" applyAlignment="1">
      <alignment horizontal="center" vertical="center" wrapText="1"/>
    </xf>
    <xf numFmtId="49" fontId="72" fillId="0" borderId="35" xfId="68" applyNumberFormat="1" applyFont="1" applyBorder="1" applyAlignment="1">
      <alignment horizontal="left" vertical="top" wrapText="1"/>
    </xf>
    <xf numFmtId="0" fontId="71" fillId="0" borderId="0" xfId="68" applyFont="1" applyAlignment="1">
      <alignment horizontal="left" vertical="top" wrapText="1"/>
    </xf>
    <xf numFmtId="0" fontId="71" fillId="0" borderId="34" xfId="68" applyFont="1" applyBorder="1" applyAlignment="1">
      <alignment horizontal="left" vertical="top" wrapText="1"/>
    </xf>
    <xf numFmtId="49" fontId="72" fillId="0" borderId="0" xfId="68" applyNumberFormat="1" applyFont="1" applyAlignment="1">
      <alignment horizontal="left" vertical="top" wrapText="1"/>
    </xf>
    <xf numFmtId="49" fontId="71" fillId="0" borderId="34" xfId="68" applyNumberFormat="1" applyFont="1" applyBorder="1" applyAlignment="1">
      <alignment horizontal="left" vertical="top" wrapText="1"/>
    </xf>
    <xf numFmtId="0" fontId="75" fillId="0" borderId="35" xfId="68" applyFont="1" applyBorder="1" applyAlignment="1">
      <alignment horizontal="center" vertical="top"/>
    </xf>
    <xf numFmtId="49" fontId="73" fillId="0" borderId="20" xfId="68" applyNumberFormat="1" applyFont="1" applyBorder="1" applyAlignment="1">
      <alignment vertical="top" wrapText="1"/>
    </xf>
    <xf numFmtId="49" fontId="73" fillId="0" borderId="20" xfId="68" applyNumberFormat="1" applyFont="1" applyBorder="1" applyAlignment="1">
      <alignment horizontal="right" vertical="top" wrapText="1"/>
    </xf>
    <xf numFmtId="0" fontId="0" fillId="0" borderId="0" xfId="0"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 9" xfId="68"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67" builtinId="5"/>
    <cellStyle name="Процентный 2" xfId="64" xr:uid="{00000000-0005-0000-0000-00003C000000}"/>
    <cellStyle name="Процентный 3" xfId="65"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12</xdr:col>
      <xdr:colOff>457200</xdr:colOff>
      <xdr:row>29</xdr:row>
      <xdr:rowOff>158850</xdr:rowOff>
    </xdr:to>
    <xdr:pic>
      <xdr:nvPicPr>
        <xdr:cNvPr id="3" name="Рисунок 2">
          <a:extLst>
            <a:ext uri="{FF2B5EF4-FFF2-40B4-BE49-F238E27FC236}">
              <a16:creationId xmlns:a16="http://schemas.microsoft.com/office/drawing/2014/main" id="{35CBB5B0-CB01-7469-624A-3661333442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7772400" cy="5492850"/>
        </a:xfrm>
        <a:prstGeom prst="rect">
          <a:avLst/>
        </a:prstGeom>
      </xdr:spPr>
    </xdr:pic>
    <xdr:clientData/>
  </xdr:twoCellAnchor>
  <xdr:twoCellAnchor editAs="oneCell">
    <xdr:from>
      <xdr:col>13</xdr:col>
      <xdr:colOff>552450</xdr:colOff>
      <xdr:row>0</xdr:row>
      <xdr:rowOff>171450</xdr:rowOff>
    </xdr:from>
    <xdr:to>
      <xdr:col>26</xdr:col>
      <xdr:colOff>400050</xdr:colOff>
      <xdr:row>29</xdr:row>
      <xdr:rowOff>143123</xdr:rowOff>
    </xdr:to>
    <xdr:pic>
      <xdr:nvPicPr>
        <xdr:cNvPr id="7" name="Рисунок 6">
          <a:extLst>
            <a:ext uri="{FF2B5EF4-FFF2-40B4-BE49-F238E27FC236}">
              <a16:creationId xmlns:a16="http://schemas.microsoft.com/office/drawing/2014/main" id="{498F8EB9-1F7D-6E10-799A-59056C64477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477250" y="171450"/>
          <a:ext cx="7772400" cy="549617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0" t="s">
        <v>68</v>
      </c>
    </row>
    <row r="2" spans="1:22" s="8" customFormat="1" ht="18.75" customHeight="1" x14ac:dyDescent="0.3">
      <c r="A2" s="14"/>
      <c r="C2" s="12" t="s">
        <v>10</v>
      </c>
    </row>
    <row r="3" spans="1:22" s="8" customFormat="1" ht="18.75" x14ac:dyDescent="0.3">
      <c r="A3" s="13"/>
      <c r="C3" s="12" t="s">
        <v>431</v>
      </c>
    </row>
    <row r="4" spans="1:22" s="8" customFormat="1" ht="18.75" x14ac:dyDescent="0.3">
      <c r="A4" s="13"/>
      <c r="H4" s="12"/>
    </row>
    <row r="5" spans="1:22" s="8" customFormat="1" ht="15.75" x14ac:dyDescent="0.25">
      <c r="A5" s="372" t="s">
        <v>673</v>
      </c>
      <c r="B5" s="372"/>
      <c r="C5" s="372"/>
      <c r="D5" s="107"/>
      <c r="E5" s="107"/>
      <c r="F5" s="107"/>
      <c r="G5" s="107"/>
      <c r="H5" s="107"/>
      <c r="I5" s="107"/>
      <c r="J5" s="107"/>
    </row>
    <row r="6" spans="1:22" s="8" customFormat="1" ht="18.75" x14ac:dyDescent="0.3">
      <c r="A6" s="13"/>
      <c r="H6" s="12"/>
    </row>
    <row r="7" spans="1:22" s="8" customFormat="1" ht="18.75" x14ac:dyDescent="0.2">
      <c r="A7" s="376" t="s">
        <v>9</v>
      </c>
      <c r="B7" s="376"/>
      <c r="C7" s="376"/>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77" t="s">
        <v>674</v>
      </c>
      <c r="B9" s="377"/>
      <c r="C9" s="377"/>
      <c r="D9" s="7"/>
      <c r="E9" s="7"/>
      <c r="F9" s="7"/>
      <c r="G9" s="7"/>
      <c r="H9" s="7"/>
      <c r="I9" s="10"/>
      <c r="J9" s="10"/>
      <c r="K9" s="10"/>
      <c r="L9" s="10"/>
      <c r="M9" s="10"/>
      <c r="N9" s="10"/>
      <c r="O9" s="10"/>
      <c r="P9" s="10"/>
      <c r="Q9" s="10"/>
      <c r="R9" s="10"/>
      <c r="S9" s="10"/>
      <c r="T9" s="10"/>
      <c r="U9" s="10"/>
      <c r="V9" s="10"/>
    </row>
    <row r="10" spans="1:22" s="8" customFormat="1" ht="18.75" x14ac:dyDescent="0.2">
      <c r="A10" s="373" t="s">
        <v>8</v>
      </c>
      <c r="B10" s="373"/>
      <c r="C10" s="373"/>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75" t="s">
        <v>785</v>
      </c>
      <c r="B12" s="376"/>
      <c r="C12" s="376"/>
      <c r="D12" s="7"/>
      <c r="E12" s="7"/>
      <c r="F12" s="7"/>
      <c r="G12" s="7"/>
      <c r="H12" s="7"/>
      <c r="I12" s="10"/>
      <c r="J12" s="10"/>
      <c r="K12" s="10"/>
      <c r="L12" s="10"/>
      <c r="M12" s="10"/>
      <c r="N12" s="10"/>
      <c r="O12" s="10"/>
      <c r="P12" s="10"/>
      <c r="Q12" s="10"/>
      <c r="R12" s="10"/>
      <c r="S12" s="10"/>
      <c r="T12" s="10"/>
      <c r="U12" s="10"/>
      <c r="V12" s="10"/>
    </row>
    <row r="13" spans="1:22" s="8" customFormat="1" ht="18" customHeight="1" x14ac:dyDescent="0.2">
      <c r="A13" s="373" t="s">
        <v>7</v>
      </c>
      <c r="B13" s="373"/>
      <c r="C13" s="373"/>
      <c r="D13" s="5"/>
      <c r="E13" s="5"/>
      <c r="F13" s="5"/>
      <c r="G13" s="5"/>
      <c r="H13" s="5"/>
      <c r="I13" s="10"/>
      <c r="J13" s="10"/>
      <c r="K13" s="10"/>
      <c r="L13" s="10"/>
      <c r="M13" s="10"/>
      <c r="N13" s="10"/>
      <c r="O13" s="10"/>
      <c r="P13" s="10"/>
      <c r="Q13" s="10"/>
      <c r="R13" s="10"/>
      <c r="S13" s="10"/>
      <c r="T13" s="10"/>
      <c r="U13" s="10"/>
      <c r="V13" s="10"/>
    </row>
    <row r="14" spans="1:22" s="8"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7" customHeight="1" x14ac:dyDescent="0.2">
      <c r="A15" s="375" t="s">
        <v>717</v>
      </c>
      <c r="B15" s="375"/>
      <c r="C15" s="375"/>
      <c r="D15" s="7"/>
      <c r="E15" s="7"/>
      <c r="F15" s="7"/>
      <c r="G15" s="7"/>
      <c r="H15" s="7"/>
      <c r="I15" s="7"/>
      <c r="J15" s="7"/>
      <c r="K15" s="7"/>
      <c r="L15" s="7"/>
      <c r="M15" s="7"/>
      <c r="N15" s="7"/>
      <c r="O15" s="7"/>
      <c r="P15" s="7"/>
      <c r="Q15" s="7"/>
      <c r="R15" s="7"/>
      <c r="S15" s="7"/>
      <c r="T15" s="7"/>
      <c r="U15" s="7"/>
      <c r="V15" s="7"/>
    </row>
    <row r="16" spans="1:22" s="2" customFormat="1" ht="15" customHeight="1" x14ac:dyDescent="0.2">
      <c r="A16" s="373" t="s">
        <v>6</v>
      </c>
      <c r="B16" s="373"/>
      <c r="C16" s="373"/>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74" t="s">
        <v>392</v>
      </c>
      <c r="B18" s="375"/>
      <c r="C18" s="375"/>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2" t="s">
        <v>5</v>
      </c>
      <c r="B20" s="29" t="s">
        <v>67</v>
      </c>
      <c r="C20" s="28" t="s">
        <v>66</v>
      </c>
      <c r="D20" s="5"/>
      <c r="E20" s="5"/>
      <c r="F20" s="5"/>
      <c r="G20" s="5"/>
      <c r="H20" s="5"/>
      <c r="I20" s="3"/>
      <c r="J20" s="3"/>
      <c r="K20" s="3"/>
      <c r="L20" s="3"/>
      <c r="M20" s="3"/>
      <c r="N20" s="3"/>
      <c r="O20" s="3"/>
      <c r="P20" s="3"/>
      <c r="Q20" s="3"/>
      <c r="R20" s="3"/>
      <c r="S20" s="3"/>
    </row>
    <row r="21" spans="1:22" s="2" customFormat="1" ht="16.5" customHeight="1" x14ac:dyDescent="0.2">
      <c r="A21" s="28">
        <v>1</v>
      </c>
      <c r="B21" s="29">
        <v>2</v>
      </c>
      <c r="C21" s="28">
        <v>3</v>
      </c>
      <c r="D21" s="5"/>
      <c r="E21" s="5"/>
      <c r="F21" s="5"/>
      <c r="G21" s="5"/>
      <c r="H21" s="5"/>
      <c r="I21" s="3"/>
      <c r="J21" s="3"/>
      <c r="K21" s="3"/>
      <c r="L21" s="3"/>
      <c r="M21" s="3"/>
      <c r="N21" s="3"/>
      <c r="O21" s="3"/>
      <c r="P21" s="3"/>
      <c r="Q21" s="3"/>
      <c r="R21" s="3"/>
      <c r="S21" s="3"/>
    </row>
    <row r="22" spans="1:22" s="2" customFormat="1" ht="39" customHeight="1" x14ac:dyDescent="0.2">
      <c r="A22" s="21" t="s">
        <v>65</v>
      </c>
      <c r="B22" s="32" t="s">
        <v>249</v>
      </c>
      <c r="C22" s="31" t="s">
        <v>419</v>
      </c>
      <c r="D22" s="5"/>
      <c r="E22" s="5"/>
      <c r="F22" s="5"/>
      <c r="G22" s="5"/>
      <c r="H22" s="5"/>
      <c r="I22" s="3"/>
      <c r="J22" s="3"/>
      <c r="K22" s="3"/>
      <c r="L22" s="3"/>
      <c r="M22" s="3"/>
      <c r="N22" s="3"/>
      <c r="O22" s="3"/>
      <c r="P22" s="3"/>
      <c r="Q22" s="3"/>
      <c r="R22" s="3"/>
      <c r="S22" s="3"/>
    </row>
    <row r="23" spans="1:22" s="2" customFormat="1" ht="41.25" customHeight="1" x14ac:dyDescent="0.2">
      <c r="A23" s="21" t="s">
        <v>63</v>
      </c>
      <c r="B23" s="23" t="s">
        <v>64</v>
      </c>
      <c r="C23" s="111" t="s">
        <v>415</v>
      </c>
      <c r="D23" s="5"/>
      <c r="E23" s="5"/>
      <c r="F23" s="5"/>
      <c r="G23" s="5"/>
      <c r="H23" s="5"/>
      <c r="I23" s="3"/>
      <c r="J23" s="3"/>
      <c r="K23" s="3"/>
      <c r="L23" s="3"/>
      <c r="M23" s="3"/>
      <c r="N23" s="3"/>
      <c r="O23" s="3"/>
      <c r="P23" s="3"/>
      <c r="Q23" s="3"/>
      <c r="R23" s="3"/>
      <c r="S23" s="3"/>
    </row>
    <row r="24" spans="1:22" s="2" customFormat="1" ht="22.5" customHeight="1" x14ac:dyDescent="0.2">
      <c r="A24" s="369"/>
      <c r="B24" s="370"/>
      <c r="C24" s="371"/>
      <c r="D24" s="5"/>
      <c r="E24" s="5"/>
      <c r="F24" s="5"/>
      <c r="G24" s="5"/>
      <c r="H24" s="5"/>
      <c r="I24" s="3"/>
      <c r="J24" s="3"/>
      <c r="K24" s="3"/>
      <c r="L24" s="3"/>
      <c r="M24" s="3"/>
      <c r="N24" s="3"/>
      <c r="O24" s="3"/>
      <c r="P24" s="3"/>
      <c r="Q24" s="3"/>
      <c r="R24" s="3"/>
      <c r="S24" s="3"/>
    </row>
    <row r="25" spans="1:22" s="25" customFormat="1" ht="58.5" customHeight="1" x14ac:dyDescent="0.2">
      <c r="A25" s="21" t="s">
        <v>62</v>
      </c>
      <c r="B25" s="31" t="s">
        <v>344</v>
      </c>
      <c r="C25" s="22" t="s">
        <v>674</v>
      </c>
      <c r="D25" s="27"/>
      <c r="E25" s="27"/>
      <c r="F25" s="27"/>
      <c r="G25" s="27"/>
      <c r="H25" s="26"/>
      <c r="I25" s="26"/>
      <c r="J25" s="26"/>
      <c r="K25" s="26"/>
      <c r="L25" s="26"/>
      <c r="M25" s="26"/>
      <c r="N25" s="26"/>
      <c r="O25" s="26"/>
      <c r="P25" s="26"/>
      <c r="Q25" s="26"/>
      <c r="R25" s="26"/>
    </row>
    <row r="26" spans="1:22" s="25" customFormat="1" ht="42.75" customHeight="1" x14ac:dyDescent="0.2">
      <c r="A26" s="21" t="s">
        <v>61</v>
      </c>
      <c r="B26" s="31" t="s">
        <v>74</v>
      </c>
      <c r="C26" s="31" t="s">
        <v>405</v>
      </c>
      <c r="D26" s="27"/>
      <c r="E26" s="27"/>
      <c r="F26" s="27"/>
      <c r="G26" s="27"/>
      <c r="H26" s="26"/>
      <c r="I26" s="26"/>
      <c r="J26" s="26"/>
      <c r="K26" s="26"/>
      <c r="L26" s="26"/>
      <c r="M26" s="26"/>
      <c r="N26" s="26"/>
      <c r="O26" s="26"/>
      <c r="P26" s="26"/>
      <c r="Q26" s="26"/>
      <c r="R26" s="26"/>
    </row>
    <row r="27" spans="1:22" s="25" customFormat="1" ht="51.75" customHeight="1" x14ac:dyDescent="0.2">
      <c r="A27" s="21" t="s">
        <v>59</v>
      </c>
      <c r="B27" s="31" t="s">
        <v>73</v>
      </c>
      <c r="C27" s="31" t="s">
        <v>718</v>
      </c>
      <c r="D27" s="27"/>
      <c r="E27" s="27"/>
      <c r="F27" s="27"/>
      <c r="G27" s="27"/>
      <c r="H27" s="26"/>
      <c r="I27" s="26"/>
      <c r="J27" s="26"/>
      <c r="K27" s="26"/>
      <c r="L27" s="26"/>
      <c r="M27" s="26"/>
      <c r="N27" s="26"/>
      <c r="O27" s="26"/>
      <c r="P27" s="26"/>
      <c r="Q27" s="26"/>
      <c r="R27" s="26"/>
    </row>
    <row r="28" spans="1:22" s="25" customFormat="1" ht="42.75" customHeight="1" x14ac:dyDescent="0.2">
      <c r="A28" s="21" t="s">
        <v>58</v>
      </c>
      <c r="B28" s="31" t="s">
        <v>345</v>
      </c>
      <c r="C28" s="31" t="s">
        <v>406</v>
      </c>
      <c r="D28" s="27"/>
      <c r="E28" s="27"/>
      <c r="F28" s="27"/>
      <c r="G28" s="27"/>
      <c r="H28" s="26"/>
      <c r="I28" s="26"/>
      <c r="J28" s="26"/>
      <c r="K28" s="26"/>
      <c r="L28" s="26"/>
      <c r="M28" s="26"/>
      <c r="N28" s="26"/>
      <c r="O28" s="26"/>
      <c r="P28" s="26"/>
      <c r="Q28" s="26"/>
      <c r="R28" s="26"/>
    </row>
    <row r="29" spans="1:22" s="25" customFormat="1" ht="51.75" customHeight="1" x14ac:dyDescent="0.2">
      <c r="A29" s="21" t="s">
        <v>56</v>
      </c>
      <c r="B29" s="31" t="s">
        <v>346</v>
      </c>
      <c r="C29" s="31" t="s">
        <v>406</v>
      </c>
      <c r="D29" s="27"/>
      <c r="E29" s="27"/>
      <c r="F29" s="27"/>
      <c r="G29" s="27"/>
      <c r="H29" s="26"/>
      <c r="I29" s="26"/>
      <c r="J29" s="26"/>
      <c r="K29" s="26"/>
      <c r="L29" s="26"/>
      <c r="M29" s="26"/>
      <c r="N29" s="26"/>
      <c r="O29" s="26"/>
      <c r="P29" s="26"/>
      <c r="Q29" s="26"/>
      <c r="R29" s="26"/>
    </row>
    <row r="30" spans="1:22" s="25" customFormat="1" ht="51.75" customHeight="1" x14ac:dyDescent="0.2">
      <c r="A30" s="21" t="s">
        <v>54</v>
      </c>
      <c r="B30" s="31" t="s">
        <v>347</v>
      </c>
      <c r="C30" s="31" t="s">
        <v>406</v>
      </c>
      <c r="D30" s="27"/>
      <c r="E30" s="27"/>
      <c r="F30" s="27"/>
      <c r="G30" s="27"/>
      <c r="H30" s="26"/>
      <c r="I30" s="26"/>
      <c r="J30" s="26"/>
      <c r="K30" s="26"/>
      <c r="L30" s="26"/>
      <c r="M30" s="26"/>
      <c r="N30" s="26"/>
      <c r="O30" s="26"/>
      <c r="P30" s="26"/>
      <c r="Q30" s="26"/>
      <c r="R30" s="26"/>
    </row>
    <row r="31" spans="1:22" s="25" customFormat="1" ht="51.75" customHeight="1" x14ac:dyDescent="0.2">
      <c r="A31" s="21" t="s">
        <v>72</v>
      </c>
      <c r="B31" s="31" t="s">
        <v>348</v>
      </c>
      <c r="C31" s="31" t="s">
        <v>406</v>
      </c>
      <c r="D31" s="27"/>
      <c r="E31" s="27"/>
      <c r="F31" s="27"/>
      <c r="G31" s="27"/>
      <c r="H31" s="26"/>
      <c r="I31" s="26"/>
      <c r="J31" s="26"/>
      <c r="K31" s="26"/>
      <c r="L31" s="26"/>
      <c r="M31" s="26"/>
      <c r="N31" s="26"/>
      <c r="O31" s="26"/>
      <c r="P31" s="26"/>
      <c r="Q31" s="26"/>
      <c r="R31" s="26"/>
    </row>
    <row r="32" spans="1:22" s="25" customFormat="1" ht="51.75" customHeight="1" x14ac:dyDescent="0.2">
      <c r="A32" s="21" t="s">
        <v>70</v>
      </c>
      <c r="B32" s="31" t="s">
        <v>349</v>
      </c>
      <c r="C32" s="31" t="s">
        <v>406</v>
      </c>
      <c r="D32" s="27"/>
      <c r="E32" s="27"/>
      <c r="F32" s="27"/>
      <c r="G32" s="27"/>
      <c r="H32" s="26"/>
      <c r="I32" s="26"/>
      <c r="J32" s="26"/>
      <c r="K32" s="26"/>
      <c r="L32" s="26"/>
      <c r="M32" s="26"/>
      <c r="N32" s="26"/>
      <c r="O32" s="26"/>
      <c r="P32" s="26"/>
      <c r="Q32" s="26"/>
      <c r="R32" s="26"/>
    </row>
    <row r="33" spans="1:18" s="25" customFormat="1" ht="101.25" customHeight="1" x14ac:dyDescent="0.2">
      <c r="A33" s="21" t="s">
        <v>69</v>
      </c>
      <c r="B33" s="31" t="s">
        <v>350</v>
      </c>
      <c r="C33" s="31" t="s">
        <v>428</v>
      </c>
      <c r="D33" s="27"/>
      <c r="E33" s="27"/>
      <c r="F33" s="27"/>
      <c r="G33" s="27"/>
      <c r="H33" s="26"/>
      <c r="I33" s="26"/>
      <c r="J33" s="26"/>
      <c r="K33" s="26"/>
      <c r="L33" s="26"/>
      <c r="M33" s="26"/>
      <c r="N33" s="26"/>
      <c r="O33" s="26"/>
      <c r="P33" s="26"/>
      <c r="Q33" s="26"/>
      <c r="R33" s="26"/>
    </row>
    <row r="34" spans="1:18" ht="111" customHeight="1" x14ac:dyDescent="0.25">
      <c r="A34" s="21" t="s">
        <v>364</v>
      </c>
      <c r="B34" s="31" t="s">
        <v>351</v>
      </c>
      <c r="C34" s="31" t="s">
        <v>406</v>
      </c>
    </row>
    <row r="35" spans="1:18" ht="58.5" customHeight="1" x14ac:dyDescent="0.25">
      <c r="A35" s="21" t="s">
        <v>354</v>
      </c>
      <c r="B35" s="31" t="s">
        <v>71</v>
      </c>
      <c r="C35" s="31" t="s">
        <v>406</v>
      </c>
    </row>
    <row r="36" spans="1:18" ht="51.75" customHeight="1" x14ac:dyDescent="0.25">
      <c r="A36" s="21" t="s">
        <v>365</v>
      </c>
      <c r="B36" s="31" t="s">
        <v>352</v>
      </c>
      <c r="C36" s="31" t="s">
        <v>407</v>
      </c>
    </row>
    <row r="37" spans="1:18" ht="43.5" customHeight="1" x14ac:dyDescent="0.25">
      <c r="A37" s="21" t="s">
        <v>355</v>
      </c>
      <c r="B37" s="31" t="s">
        <v>353</v>
      </c>
      <c r="C37" s="31" t="s">
        <v>407</v>
      </c>
    </row>
    <row r="38" spans="1:18" ht="43.5" customHeight="1" x14ac:dyDescent="0.25">
      <c r="A38" s="21" t="s">
        <v>366</v>
      </c>
      <c r="B38" s="31" t="s">
        <v>220</v>
      </c>
      <c r="C38" s="31" t="s">
        <v>407</v>
      </c>
    </row>
    <row r="39" spans="1:18" ht="23.25" customHeight="1" x14ac:dyDescent="0.25">
      <c r="A39" s="369"/>
      <c r="B39" s="370"/>
      <c r="C39" s="371"/>
    </row>
    <row r="40" spans="1:18" ht="69" customHeight="1" x14ac:dyDescent="0.25">
      <c r="A40" s="21" t="s">
        <v>356</v>
      </c>
      <c r="B40" s="31" t="s">
        <v>402</v>
      </c>
      <c r="C40" s="221" t="s">
        <v>717</v>
      </c>
      <c r="D40" s="143"/>
      <c r="E40" s="143"/>
    </row>
    <row r="41" spans="1:18" ht="105.75" customHeight="1" x14ac:dyDescent="0.25">
      <c r="A41" s="21" t="s">
        <v>367</v>
      </c>
      <c r="B41" s="31" t="s">
        <v>387</v>
      </c>
      <c r="C41" s="31" t="s">
        <v>407</v>
      </c>
    </row>
    <row r="42" spans="1:18" ht="83.25" customHeight="1" x14ac:dyDescent="0.25">
      <c r="A42" s="21" t="s">
        <v>357</v>
      </c>
      <c r="B42" s="31" t="s">
        <v>399</v>
      </c>
      <c r="C42" s="31" t="s">
        <v>407</v>
      </c>
    </row>
    <row r="43" spans="1:18" ht="186" customHeight="1" x14ac:dyDescent="0.25">
      <c r="A43" s="21" t="s">
        <v>370</v>
      </c>
      <c r="B43" s="31" t="s">
        <v>371</v>
      </c>
      <c r="C43" s="31" t="s">
        <v>407</v>
      </c>
    </row>
    <row r="44" spans="1:18" ht="111" customHeight="1" x14ac:dyDescent="0.25">
      <c r="A44" s="21" t="s">
        <v>358</v>
      </c>
      <c r="B44" s="31" t="s">
        <v>393</v>
      </c>
      <c r="C44" s="31" t="s">
        <v>407</v>
      </c>
    </row>
    <row r="45" spans="1:18" ht="120" customHeight="1" x14ac:dyDescent="0.25">
      <c r="A45" s="21" t="s">
        <v>388</v>
      </c>
      <c r="B45" s="31" t="s">
        <v>394</v>
      </c>
      <c r="C45" s="31" t="s">
        <v>407</v>
      </c>
    </row>
    <row r="46" spans="1:18" ht="101.25" customHeight="1" x14ac:dyDescent="0.25">
      <c r="A46" s="21" t="s">
        <v>359</v>
      </c>
      <c r="B46" s="31" t="s">
        <v>395</v>
      </c>
      <c r="C46" s="31" t="s">
        <v>407</v>
      </c>
    </row>
    <row r="47" spans="1:18" ht="18.75" customHeight="1" x14ac:dyDescent="0.25">
      <c r="A47" s="369"/>
      <c r="B47" s="370"/>
      <c r="C47" s="371"/>
    </row>
    <row r="48" spans="1:18" ht="75.75" customHeight="1" x14ac:dyDescent="0.25">
      <c r="A48" s="21" t="s">
        <v>389</v>
      </c>
      <c r="B48" s="31" t="s">
        <v>400</v>
      </c>
      <c r="C48" s="152" t="s">
        <v>719</v>
      </c>
    </row>
    <row r="49" spans="1:3" ht="71.25" customHeight="1" x14ac:dyDescent="0.25">
      <c r="A49" s="21" t="s">
        <v>360</v>
      </c>
      <c r="B49" s="31" t="s">
        <v>401</v>
      </c>
      <c r="C49" s="152" t="s">
        <v>786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V28"/>
  <sheetViews>
    <sheetView view="pageBreakPreview" zoomScale="70" zoomScaleSheetLayoutView="70" workbookViewId="0"/>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3.5703125" style="15" customWidth="1"/>
    <col min="14" max="14" width="14.570312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3.7109375" style="15" customWidth="1"/>
    <col min="33" max="33" width="11.5703125" style="15" customWidth="1"/>
    <col min="34" max="34" width="12.140625" style="15" customWidth="1"/>
    <col min="35"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0" t="s">
        <v>68</v>
      </c>
    </row>
    <row r="2" spans="1:48" ht="18.75" x14ac:dyDescent="0.3">
      <c r="AV2" s="12" t="s">
        <v>10</v>
      </c>
    </row>
    <row r="3" spans="1:48" ht="18.75" x14ac:dyDescent="0.3">
      <c r="AV3" s="12" t="s">
        <v>431</v>
      </c>
    </row>
    <row r="4" spans="1:48" ht="18.75" x14ac:dyDescent="0.3">
      <c r="AV4" s="12"/>
    </row>
    <row r="5" spans="1:48" ht="18.75" customHeight="1" x14ac:dyDescent="0.25">
      <c r="A5" s="372" t="s">
        <v>683</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372"/>
      <c r="AQ5" s="372"/>
      <c r="AR5" s="372"/>
      <c r="AS5" s="372"/>
      <c r="AT5" s="372"/>
      <c r="AU5" s="372"/>
      <c r="AV5" s="372"/>
    </row>
    <row r="6" spans="1:48" ht="18.75" x14ac:dyDescent="0.3">
      <c r="AV6" s="12"/>
    </row>
    <row r="7" spans="1:48" ht="18.75" x14ac:dyDescent="0.25">
      <c r="A7" s="376" t="s">
        <v>9</v>
      </c>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376"/>
      <c r="AB7" s="376"/>
      <c r="AC7" s="376"/>
      <c r="AD7" s="376"/>
      <c r="AE7" s="376"/>
      <c r="AF7" s="376"/>
      <c r="AG7" s="376"/>
      <c r="AH7" s="376"/>
      <c r="AI7" s="376"/>
      <c r="AJ7" s="376"/>
      <c r="AK7" s="376"/>
      <c r="AL7" s="376"/>
      <c r="AM7" s="376"/>
      <c r="AN7" s="376"/>
      <c r="AO7" s="376"/>
      <c r="AP7" s="376"/>
      <c r="AQ7" s="376"/>
      <c r="AR7" s="376"/>
      <c r="AS7" s="376"/>
      <c r="AT7" s="376"/>
      <c r="AU7" s="376"/>
      <c r="AV7" s="376"/>
    </row>
    <row r="8" spans="1:48" ht="18.75" x14ac:dyDescent="0.25">
      <c r="A8" s="376"/>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c r="AD8" s="376"/>
      <c r="AE8" s="376"/>
      <c r="AF8" s="376"/>
      <c r="AG8" s="376"/>
      <c r="AH8" s="376"/>
      <c r="AI8" s="376"/>
      <c r="AJ8" s="376"/>
      <c r="AK8" s="376"/>
      <c r="AL8" s="376"/>
      <c r="AM8" s="376"/>
      <c r="AN8" s="376"/>
      <c r="AO8" s="376"/>
      <c r="AP8" s="376"/>
      <c r="AQ8" s="376"/>
      <c r="AR8" s="376"/>
      <c r="AS8" s="376"/>
      <c r="AT8" s="376"/>
      <c r="AU8" s="376"/>
      <c r="AV8" s="376"/>
    </row>
    <row r="9" spans="1:48" ht="15.75" x14ac:dyDescent="0.25">
      <c r="A9" s="377" t="s">
        <v>674</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row>
    <row r="10" spans="1:48" ht="15.75" x14ac:dyDescent="0.25">
      <c r="A10" s="373" t="s">
        <v>8</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8.75" x14ac:dyDescent="0.25">
      <c r="A11" s="376"/>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c r="AH11" s="376"/>
      <c r="AI11" s="376"/>
      <c r="AJ11" s="376"/>
      <c r="AK11" s="376"/>
      <c r="AL11" s="376"/>
      <c r="AM11" s="376"/>
      <c r="AN11" s="376"/>
      <c r="AO11" s="376"/>
      <c r="AP11" s="376"/>
      <c r="AQ11" s="376"/>
      <c r="AR11" s="376"/>
      <c r="AS11" s="376"/>
      <c r="AT11" s="376"/>
      <c r="AU11" s="376"/>
      <c r="AV11" s="376"/>
    </row>
    <row r="12" spans="1:48" ht="15.75" x14ac:dyDescent="0.25">
      <c r="A12" s="377" t="s">
        <v>785</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c r="AD12" s="387"/>
      <c r="AE12" s="387"/>
      <c r="AF12" s="387"/>
      <c r="AG12" s="387"/>
      <c r="AH12" s="387"/>
      <c r="AI12" s="387"/>
      <c r="AJ12" s="387"/>
      <c r="AK12" s="387"/>
      <c r="AL12" s="387"/>
      <c r="AM12" s="387"/>
      <c r="AN12" s="387"/>
      <c r="AO12" s="387"/>
      <c r="AP12" s="387"/>
      <c r="AQ12" s="387"/>
      <c r="AR12" s="387"/>
      <c r="AS12" s="387"/>
      <c r="AT12" s="387"/>
      <c r="AU12" s="387"/>
      <c r="AV12" s="387"/>
    </row>
    <row r="13" spans="1:48" ht="15.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ht="18.75" x14ac:dyDescent="0.25">
      <c r="A15" s="375"/>
      <c r="B15" s="375"/>
      <c r="C15" s="375"/>
      <c r="D15" s="375"/>
      <c r="E15" s="375"/>
      <c r="F15" s="375"/>
      <c r="G15" s="375"/>
      <c r="H15" s="375"/>
      <c r="I15" s="375"/>
      <c r="J15" s="375"/>
      <c r="K15" s="375"/>
      <c r="L15" s="375"/>
      <c r="M15" s="375"/>
      <c r="N15" s="375"/>
      <c r="O15" s="375"/>
      <c r="P15" s="375"/>
      <c r="Q15" s="375"/>
      <c r="R15" s="375"/>
      <c r="S15" s="375" t="s">
        <v>717</v>
      </c>
      <c r="T15" s="375"/>
      <c r="U15" s="375"/>
      <c r="V15" s="437"/>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75" x14ac:dyDescent="0.25">
      <c r="A16" s="373" t="s">
        <v>6</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row>
    <row r="17" spans="1:4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399"/>
      <c r="AB17" s="399"/>
      <c r="AC17" s="399"/>
      <c r="AD17" s="399"/>
      <c r="AE17" s="399"/>
      <c r="AF17" s="399"/>
      <c r="AG17" s="399"/>
      <c r="AH17" s="399"/>
      <c r="AI17" s="399"/>
      <c r="AJ17" s="399"/>
      <c r="AK17" s="399"/>
      <c r="AL17" s="399"/>
      <c r="AM17" s="399"/>
      <c r="AN17" s="399"/>
      <c r="AO17" s="399"/>
      <c r="AP17" s="399"/>
      <c r="AQ17" s="399"/>
      <c r="AR17" s="399"/>
      <c r="AS17" s="399"/>
      <c r="AT17" s="399"/>
      <c r="AU17" s="399"/>
      <c r="AV17" s="399"/>
    </row>
    <row r="18" spans="1:48" ht="14.25" customHeight="1"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c r="AD18" s="399"/>
      <c r="AE18" s="399"/>
      <c r="AF18" s="399"/>
      <c r="AG18" s="399"/>
      <c r="AH18" s="399"/>
      <c r="AI18" s="399"/>
      <c r="AJ18" s="399"/>
      <c r="AK18" s="399"/>
      <c r="AL18" s="399"/>
      <c r="AM18" s="399"/>
      <c r="AN18" s="399"/>
      <c r="AO18" s="399"/>
      <c r="AP18" s="399"/>
      <c r="AQ18" s="399"/>
      <c r="AR18" s="399"/>
      <c r="AS18" s="399"/>
      <c r="AT18" s="399"/>
      <c r="AU18" s="399"/>
      <c r="AV18" s="399"/>
    </row>
    <row r="19" spans="1:4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c r="AB19" s="399"/>
      <c r="AC19" s="399"/>
      <c r="AD19" s="399"/>
      <c r="AE19" s="399"/>
      <c r="AF19" s="399"/>
      <c r="AG19" s="399"/>
      <c r="AH19" s="399"/>
      <c r="AI19" s="399"/>
      <c r="AJ19" s="399"/>
      <c r="AK19" s="399"/>
      <c r="AL19" s="399"/>
      <c r="AM19" s="399"/>
      <c r="AN19" s="399"/>
      <c r="AO19" s="399"/>
      <c r="AP19" s="399"/>
      <c r="AQ19" s="399"/>
      <c r="AR19" s="399"/>
      <c r="AS19" s="399"/>
      <c r="AT19" s="399"/>
      <c r="AU19" s="399"/>
      <c r="AV19" s="399"/>
    </row>
    <row r="20" spans="1:48" x14ac:dyDescent="0.25">
      <c r="A20" s="141"/>
      <c r="B20" s="141"/>
      <c r="C20" s="141"/>
      <c r="D20" s="141"/>
      <c r="E20" s="141"/>
      <c r="F20" s="141"/>
      <c r="G20" s="141"/>
      <c r="H20" s="141"/>
      <c r="I20" s="141"/>
      <c r="J20" s="141"/>
      <c r="K20" s="141"/>
      <c r="L20" s="141"/>
      <c r="M20" s="141"/>
      <c r="N20" s="141"/>
      <c r="O20" s="141"/>
      <c r="P20" s="141"/>
      <c r="Q20" s="141"/>
      <c r="R20" s="141"/>
      <c r="S20" s="141"/>
      <c r="T20" s="141"/>
      <c r="U20" s="141"/>
      <c r="V20" s="141"/>
      <c r="W20" s="141"/>
      <c r="X20" s="141"/>
      <c r="Y20" s="141"/>
      <c r="Z20" s="141"/>
      <c r="AA20" s="141"/>
      <c r="AB20" s="141"/>
      <c r="AC20" s="141"/>
      <c r="AD20" s="141"/>
      <c r="AE20" s="141"/>
      <c r="AF20" s="141"/>
      <c r="AG20" s="141"/>
      <c r="AH20" s="141"/>
      <c r="AI20" s="141"/>
      <c r="AJ20" s="141"/>
      <c r="AK20" s="141"/>
      <c r="AL20" s="141"/>
      <c r="AM20" s="141"/>
      <c r="AN20" s="141"/>
      <c r="AO20" s="141"/>
      <c r="AP20" s="141"/>
      <c r="AQ20" s="141"/>
      <c r="AR20" s="141"/>
      <c r="AS20" s="141"/>
      <c r="AT20" s="141"/>
      <c r="AU20" s="141"/>
      <c r="AV20" s="141"/>
    </row>
    <row r="21" spans="1:48" x14ac:dyDescent="0.25">
      <c r="A21" s="438" t="s">
        <v>390</v>
      </c>
      <c r="B21" s="438"/>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438"/>
      <c r="AB21" s="438"/>
      <c r="AC21" s="438"/>
      <c r="AD21" s="438"/>
      <c r="AE21" s="438"/>
      <c r="AF21" s="438"/>
      <c r="AG21" s="438"/>
      <c r="AH21" s="438"/>
      <c r="AI21" s="438"/>
      <c r="AJ21" s="438"/>
      <c r="AK21" s="438"/>
      <c r="AL21" s="438"/>
      <c r="AM21" s="438"/>
      <c r="AN21" s="438"/>
      <c r="AO21" s="438"/>
      <c r="AP21" s="438"/>
      <c r="AQ21" s="438"/>
      <c r="AR21" s="438"/>
      <c r="AS21" s="438"/>
      <c r="AT21" s="438"/>
      <c r="AU21" s="438"/>
      <c r="AV21" s="438"/>
    </row>
    <row r="22" spans="1:48" ht="58.5" customHeight="1" x14ac:dyDescent="0.25">
      <c r="A22" s="439" t="s">
        <v>52</v>
      </c>
      <c r="B22" s="442" t="s">
        <v>24</v>
      </c>
      <c r="C22" s="439" t="s">
        <v>51</v>
      </c>
      <c r="D22" s="439" t="s">
        <v>50</v>
      </c>
      <c r="E22" s="445" t="s">
        <v>398</v>
      </c>
      <c r="F22" s="446"/>
      <c r="G22" s="446"/>
      <c r="H22" s="446"/>
      <c r="I22" s="446"/>
      <c r="J22" s="446"/>
      <c r="K22" s="446"/>
      <c r="L22" s="447"/>
      <c r="M22" s="439" t="s">
        <v>49</v>
      </c>
      <c r="N22" s="439" t="s">
        <v>48</v>
      </c>
      <c r="O22" s="439" t="s">
        <v>47</v>
      </c>
      <c r="P22" s="448" t="s">
        <v>225</v>
      </c>
      <c r="Q22" s="448" t="s">
        <v>46</v>
      </c>
      <c r="R22" s="448" t="s">
        <v>45</v>
      </c>
      <c r="S22" s="448" t="s">
        <v>44</v>
      </c>
      <c r="T22" s="448"/>
      <c r="U22" s="449" t="s">
        <v>43</v>
      </c>
      <c r="V22" s="449" t="s">
        <v>42</v>
      </c>
      <c r="W22" s="448" t="s">
        <v>41</v>
      </c>
      <c r="X22" s="448" t="s">
        <v>40</v>
      </c>
      <c r="Y22" s="448" t="s">
        <v>39</v>
      </c>
      <c r="Z22" s="462" t="s">
        <v>38</v>
      </c>
      <c r="AA22" s="448" t="s">
        <v>37</v>
      </c>
      <c r="AB22" s="448" t="s">
        <v>36</v>
      </c>
      <c r="AC22" s="448" t="s">
        <v>35</v>
      </c>
      <c r="AD22" s="448" t="s">
        <v>34</v>
      </c>
      <c r="AE22" s="448" t="s">
        <v>33</v>
      </c>
      <c r="AF22" s="448" t="s">
        <v>32</v>
      </c>
      <c r="AG22" s="448"/>
      <c r="AH22" s="448"/>
      <c r="AI22" s="448"/>
      <c r="AJ22" s="448"/>
      <c r="AK22" s="448"/>
      <c r="AL22" s="448" t="s">
        <v>31</v>
      </c>
      <c r="AM22" s="448"/>
      <c r="AN22" s="448"/>
      <c r="AO22" s="448"/>
      <c r="AP22" s="448" t="s">
        <v>30</v>
      </c>
      <c r="AQ22" s="448"/>
      <c r="AR22" s="448" t="s">
        <v>29</v>
      </c>
      <c r="AS22" s="448" t="s">
        <v>28</v>
      </c>
      <c r="AT22" s="448" t="s">
        <v>27</v>
      </c>
      <c r="AU22" s="448" t="s">
        <v>26</v>
      </c>
      <c r="AV22" s="452" t="s">
        <v>25</v>
      </c>
    </row>
    <row r="23" spans="1:48" ht="64.5" customHeight="1" x14ac:dyDescent="0.25">
      <c r="A23" s="440"/>
      <c r="B23" s="443"/>
      <c r="C23" s="440"/>
      <c r="D23" s="440"/>
      <c r="E23" s="454" t="s">
        <v>23</v>
      </c>
      <c r="F23" s="456" t="s">
        <v>116</v>
      </c>
      <c r="G23" s="456" t="s">
        <v>115</v>
      </c>
      <c r="H23" s="456" t="s">
        <v>114</v>
      </c>
      <c r="I23" s="460" t="s">
        <v>314</v>
      </c>
      <c r="J23" s="460" t="s">
        <v>315</v>
      </c>
      <c r="K23" s="460" t="s">
        <v>316</v>
      </c>
      <c r="L23" s="456" t="s">
        <v>79</v>
      </c>
      <c r="M23" s="440"/>
      <c r="N23" s="440"/>
      <c r="O23" s="440"/>
      <c r="P23" s="448"/>
      <c r="Q23" s="448"/>
      <c r="R23" s="448"/>
      <c r="S23" s="458" t="s">
        <v>2</v>
      </c>
      <c r="T23" s="458" t="s">
        <v>11</v>
      </c>
      <c r="U23" s="449"/>
      <c r="V23" s="449"/>
      <c r="W23" s="448"/>
      <c r="X23" s="448"/>
      <c r="Y23" s="448"/>
      <c r="Z23" s="448"/>
      <c r="AA23" s="448"/>
      <c r="AB23" s="448"/>
      <c r="AC23" s="448"/>
      <c r="AD23" s="448"/>
      <c r="AE23" s="448"/>
      <c r="AF23" s="448" t="s">
        <v>22</v>
      </c>
      <c r="AG23" s="448"/>
      <c r="AH23" s="448" t="s">
        <v>21</v>
      </c>
      <c r="AI23" s="448"/>
      <c r="AJ23" s="439" t="s">
        <v>20</v>
      </c>
      <c r="AK23" s="439" t="s">
        <v>19</v>
      </c>
      <c r="AL23" s="439" t="s">
        <v>18</v>
      </c>
      <c r="AM23" s="439" t="s">
        <v>17</v>
      </c>
      <c r="AN23" s="439" t="s">
        <v>16</v>
      </c>
      <c r="AO23" s="439" t="s">
        <v>15</v>
      </c>
      <c r="AP23" s="439" t="s">
        <v>14</v>
      </c>
      <c r="AQ23" s="450" t="s">
        <v>11</v>
      </c>
      <c r="AR23" s="448"/>
      <c r="AS23" s="448"/>
      <c r="AT23" s="448"/>
      <c r="AU23" s="448"/>
      <c r="AV23" s="453"/>
    </row>
    <row r="24" spans="1:48" ht="96.75" customHeight="1" x14ac:dyDescent="0.25">
      <c r="A24" s="441"/>
      <c r="B24" s="444"/>
      <c r="C24" s="441"/>
      <c r="D24" s="441"/>
      <c r="E24" s="455"/>
      <c r="F24" s="457"/>
      <c r="G24" s="457"/>
      <c r="H24" s="457"/>
      <c r="I24" s="461"/>
      <c r="J24" s="461"/>
      <c r="K24" s="461"/>
      <c r="L24" s="457"/>
      <c r="M24" s="441"/>
      <c r="N24" s="441"/>
      <c r="O24" s="441"/>
      <c r="P24" s="448"/>
      <c r="Q24" s="448"/>
      <c r="R24" s="448"/>
      <c r="S24" s="459"/>
      <c r="T24" s="459"/>
      <c r="U24" s="449"/>
      <c r="V24" s="449"/>
      <c r="W24" s="448"/>
      <c r="X24" s="448"/>
      <c r="Y24" s="448"/>
      <c r="Z24" s="448"/>
      <c r="AA24" s="448"/>
      <c r="AB24" s="448"/>
      <c r="AC24" s="448"/>
      <c r="AD24" s="448"/>
      <c r="AE24" s="448"/>
      <c r="AF24" s="103" t="s">
        <v>13</v>
      </c>
      <c r="AG24" s="103" t="s">
        <v>12</v>
      </c>
      <c r="AH24" s="104" t="s">
        <v>2</v>
      </c>
      <c r="AI24" s="104" t="s">
        <v>11</v>
      </c>
      <c r="AJ24" s="441"/>
      <c r="AK24" s="441"/>
      <c r="AL24" s="441"/>
      <c r="AM24" s="441"/>
      <c r="AN24" s="441"/>
      <c r="AO24" s="441"/>
      <c r="AP24" s="441"/>
      <c r="AQ24" s="451"/>
      <c r="AR24" s="448"/>
      <c r="AS24" s="448"/>
      <c r="AT24" s="448"/>
      <c r="AU24" s="448"/>
      <c r="AV24" s="453"/>
    </row>
    <row r="25" spans="1:48" s="16"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6" customFormat="1" ht="96" customHeight="1" x14ac:dyDescent="0.2">
      <c r="A26" s="144">
        <v>1</v>
      </c>
      <c r="B26" s="142" t="s">
        <v>674</v>
      </c>
      <c r="C26" s="142" t="s">
        <v>413</v>
      </c>
      <c r="D26" s="144" t="s">
        <v>677</v>
      </c>
      <c r="E26" s="144"/>
      <c r="F26" s="144"/>
      <c r="G26" s="144"/>
      <c r="H26" s="144"/>
      <c r="I26" s="220">
        <v>0.93</v>
      </c>
      <c r="J26" s="144"/>
      <c r="K26" s="144"/>
      <c r="L26" s="145"/>
      <c r="M26" s="146" t="s">
        <v>684</v>
      </c>
      <c r="N26" s="146" t="s">
        <v>685</v>
      </c>
      <c r="O26" s="142" t="s">
        <v>674</v>
      </c>
      <c r="P26" s="148"/>
      <c r="Q26" s="142" t="s">
        <v>429</v>
      </c>
      <c r="R26" s="149"/>
      <c r="S26" s="147" t="s">
        <v>547</v>
      </c>
      <c r="T26" s="147"/>
      <c r="U26" s="144"/>
      <c r="V26" s="144"/>
      <c r="W26" s="147"/>
      <c r="X26" s="19"/>
      <c r="Y26" s="17"/>
      <c r="Z26" s="18"/>
      <c r="AA26" s="19"/>
      <c r="AB26" s="19"/>
      <c r="AC26" s="19"/>
      <c r="AD26" s="19"/>
      <c r="AE26" s="19"/>
      <c r="AF26" s="20"/>
      <c r="AG26" s="17"/>
      <c r="AH26" s="18"/>
      <c r="AI26" s="18"/>
      <c r="AJ26" s="18"/>
      <c r="AK26" s="18"/>
      <c r="AL26" s="17"/>
      <c r="AM26" s="17"/>
      <c r="AN26" s="18"/>
      <c r="AO26" s="17"/>
      <c r="AP26" s="18"/>
      <c r="AQ26" s="18"/>
      <c r="AR26" s="18"/>
      <c r="AS26" s="18"/>
      <c r="AT26" s="18"/>
      <c r="AU26" s="17"/>
      <c r="AV26" s="17"/>
    </row>
    <row r="27" spans="1:48" ht="66.75" customHeight="1" x14ac:dyDescent="0.25">
      <c r="A27" s="343"/>
      <c r="B27" s="344"/>
      <c r="C27" s="345" t="s">
        <v>789</v>
      </c>
      <c r="D27" s="346"/>
      <c r="E27" s="148" t="s">
        <v>790</v>
      </c>
      <c r="F27" s="346"/>
      <c r="G27" s="347"/>
      <c r="H27" s="348"/>
      <c r="I27" s="348"/>
      <c r="J27" s="349">
        <v>5</v>
      </c>
      <c r="K27" s="349"/>
      <c r="L27" s="348"/>
      <c r="M27" s="350"/>
      <c r="N27" s="351"/>
      <c r="O27" s="358"/>
      <c r="P27" s="357" t="s">
        <v>790</v>
      </c>
      <c r="Q27" s="347"/>
      <c r="R27" s="357" t="s">
        <v>791</v>
      </c>
      <c r="S27" s="357" t="s">
        <v>792</v>
      </c>
      <c r="AD27" s="361"/>
      <c r="AE27" s="364"/>
      <c r="AF27" s="363">
        <v>32514500061</v>
      </c>
      <c r="AG27" s="364" t="s">
        <v>796</v>
      </c>
      <c r="AH27" s="358">
        <v>45699</v>
      </c>
      <c r="AI27" s="364"/>
      <c r="AJ27" s="364">
        <v>45707</v>
      </c>
      <c r="AK27" s="364"/>
      <c r="AL27" s="364"/>
      <c r="AM27" s="364"/>
      <c r="AN27" s="364"/>
      <c r="AO27" s="364"/>
      <c r="AP27" s="364">
        <v>45719</v>
      </c>
      <c r="AQ27" s="364"/>
      <c r="AR27" s="364"/>
      <c r="AS27" s="364">
        <v>45720</v>
      </c>
      <c r="AT27" s="364">
        <v>46022</v>
      </c>
      <c r="AU27" s="348"/>
      <c r="AV27" s="348"/>
    </row>
    <row r="28" spans="1:48" ht="63.75" customHeight="1" x14ac:dyDescent="0.25">
      <c r="A28" s="352"/>
      <c r="B28" s="352"/>
      <c r="C28" s="353" t="s">
        <v>793</v>
      </c>
      <c r="D28" s="352"/>
      <c r="E28" s="354" t="s">
        <v>794</v>
      </c>
      <c r="F28" s="352"/>
      <c r="G28" s="352"/>
      <c r="H28" s="355"/>
      <c r="I28" s="355"/>
      <c r="J28" s="356">
        <v>5</v>
      </c>
      <c r="K28" s="355"/>
      <c r="L28" s="355"/>
      <c r="M28" s="355"/>
      <c r="N28" s="355"/>
      <c r="O28" s="359"/>
      <c r="P28" s="354" t="s">
        <v>794</v>
      </c>
      <c r="Q28" s="359"/>
      <c r="R28" s="357" t="s">
        <v>791</v>
      </c>
      <c r="S28" s="360" t="s">
        <v>795</v>
      </c>
      <c r="AD28" s="361"/>
      <c r="AE28" s="365"/>
      <c r="AF28" s="363">
        <v>32514500061</v>
      </c>
      <c r="AG28" s="364" t="s">
        <v>796</v>
      </c>
      <c r="AH28" s="362">
        <v>45699</v>
      </c>
      <c r="AI28" s="367"/>
      <c r="AJ28" s="368">
        <v>45707</v>
      </c>
      <c r="AK28" s="367"/>
      <c r="AL28" s="367"/>
      <c r="AM28" s="367"/>
      <c r="AN28" s="367"/>
      <c r="AO28" s="367"/>
      <c r="AP28" s="367">
        <v>45719</v>
      </c>
      <c r="AQ28" s="367"/>
      <c r="AR28" s="367"/>
      <c r="AS28" s="364">
        <v>45720</v>
      </c>
      <c r="AT28" s="366">
        <v>46022</v>
      </c>
      <c r="AU28" s="359"/>
      <c r="AV28" s="359"/>
    </row>
  </sheetData>
  <mergeCells count="7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5:AV5"/>
    <mergeCell ref="A16:AV16"/>
    <mergeCell ref="A12:AV12"/>
    <mergeCell ref="A13:AV13"/>
    <mergeCell ref="A14:AV14"/>
    <mergeCell ref="A7:AV7"/>
    <mergeCell ref="A8:AV8"/>
    <mergeCell ref="A9:AV9"/>
    <mergeCell ref="A10:AV10"/>
    <mergeCell ref="A11:AV11"/>
    <mergeCell ref="A15:C15"/>
    <mergeCell ref="S15:AG15"/>
    <mergeCell ref="D15:F15"/>
    <mergeCell ref="AK15:AM15"/>
    <mergeCell ref="AN15:AP15"/>
    <mergeCell ref="AQ15:AS15"/>
    <mergeCell ref="AT15:AV15"/>
    <mergeCell ref="G15:I15"/>
    <mergeCell ref="J15:L15"/>
    <mergeCell ref="M15:O15"/>
    <mergeCell ref="P15:R15"/>
    <mergeCell ref="AH15:AJ15"/>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82"/>
  <sheetViews>
    <sheetView view="pageBreakPreview" zoomScale="85" zoomScaleNormal="90" zoomScaleSheetLayoutView="85" workbookViewId="0"/>
  </sheetViews>
  <sheetFormatPr defaultRowHeight="15.75" x14ac:dyDescent="0.25"/>
  <cols>
    <col min="1" max="2" width="66.140625" style="90"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30" t="s">
        <v>68</v>
      </c>
    </row>
    <row r="2" spans="1:8" ht="18.75" x14ac:dyDescent="0.3">
      <c r="B2" s="12" t="s">
        <v>10</v>
      </c>
    </row>
    <row r="3" spans="1:8" ht="18.75" x14ac:dyDescent="0.3">
      <c r="B3" s="12" t="s">
        <v>432</v>
      </c>
    </row>
    <row r="4" spans="1:8" x14ac:dyDescent="0.25">
      <c r="B4" s="35"/>
    </row>
    <row r="5" spans="1:8" ht="18.75" x14ac:dyDescent="0.3">
      <c r="A5" s="114"/>
      <c r="B5" s="115"/>
      <c r="C5" s="115"/>
      <c r="D5" s="68"/>
      <c r="E5" s="68"/>
      <c r="F5" s="68"/>
      <c r="G5" s="68"/>
      <c r="H5" s="68"/>
    </row>
    <row r="6" spans="1:8" ht="18.75" x14ac:dyDescent="0.3">
      <c r="A6" s="376" t="s">
        <v>9</v>
      </c>
      <c r="B6" s="376"/>
      <c r="C6" s="376"/>
      <c r="D6" s="105"/>
      <c r="E6" s="105"/>
      <c r="F6" s="105"/>
      <c r="G6" s="105"/>
      <c r="H6" s="105"/>
    </row>
    <row r="7" spans="1:8" ht="18.75" x14ac:dyDescent="0.25">
      <c r="A7" s="11"/>
      <c r="B7" s="11"/>
      <c r="C7" s="11"/>
      <c r="D7" s="10"/>
      <c r="E7" s="10"/>
      <c r="F7" s="10"/>
      <c r="G7" s="10"/>
      <c r="H7" s="10"/>
    </row>
    <row r="8" spans="1:8" ht="18.75" x14ac:dyDescent="0.25">
      <c r="A8" s="377" t="s">
        <v>674</v>
      </c>
      <c r="B8" s="377"/>
      <c r="C8" s="377"/>
      <c r="D8" s="10"/>
      <c r="E8" s="10"/>
      <c r="F8" s="10"/>
      <c r="G8" s="10"/>
      <c r="H8" s="10"/>
    </row>
    <row r="9" spans="1:8" x14ac:dyDescent="0.25">
      <c r="A9" s="373" t="s">
        <v>8</v>
      </c>
      <c r="B9" s="373"/>
      <c r="C9" s="373"/>
      <c r="D9" s="7"/>
      <c r="E9" s="7"/>
      <c r="F9" s="7"/>
      <c r="G9" s="7"/>
      <c r="H9" s="7"/>
    </row>
    <row r="10" spans="1:8" ht="18.75" x14ac:dyDescent="0.25">
      <c r="A10" s="11"/>
      <c r="B10" s="11"/>
      <c r="C10" s="11"/>
      <c r="D10" s="5"/>
      <c r="E10" s="5"/>
      <c r="F10" s="5"/>
      <c r="G10" s="5"/>
      <c r="H10" s="5"/>
    </row>
    <row r="11" spans="1:8" ht="18.75" x14ac:dyDescent="0.25">
      <c r="A11" s="375" t="s">
        <v>785</v>
      </c>
      <c r="B11" s="375"/>
      <c r="C11" s="375"/>
      <c r="D11" s="10"/>
      <c r="E11" s="10"/>
      <c r="F11" s="10"/>
      <c r="G11" s="10"/>
      <c r="H11" s="10"/>
    </row>
    <row r="12" spans="1:8" ht="30.75" customHeight="1" x14ac:dyDescent="0.25">
      <c r="A12" s="373" t="s">
        <v>7</v>
      </c>
      <c r="B12" s="373"/>
      <c r="C12" s="373"/>
      <c r="D12" s="7"/>
      <c r="E12" s="7"/>
      <c r="F12" s="7"/>
      <c r="G12" s="7"/>
      <c r="H12" s="7"/>
    </row>
    <row r="13" spans="1:8" ht="18.75" x14ac:dyDescent="0.25">
      <c r="A13" s="3"/>
      <c r="B13" s="3"/>
      <c r="C13" s="3"/>
      <c r="D13" s="5"/>
      <c r="E13" s="5"/>
      <c r="F13" s="5"/>
      <c r="G13" s="5"/>
      <c r="H13" s="5"/>
    </row>
    <row r="14" spans="1:8" ht="18.75" x14ac:dyDescent="0.25">
      <c r="A14" s="375" t="s">
        <v>717</v>
      </c>
      <c r="B14" s="375"/>
      <c r="C14" s="375"/>
      <c r="D14" s="9"/>
      <c r="E14" s="9"/>
      <c r="F14" s="9"/>
      <c r="G14" s="9"/>
      <c r="H14" s="9"/>
    </row>
    <row r="15" spans="1:8" x14ac:dyDescent="0.25">
      <c r="A15" s="373" t="s">
        <v>6</v>
      </c>
      <c r="B15" s="373"/>
      <c r="C15" s="373"/>
      <c r="D15" s="7"/>
      <c r="E15" s="7"/>
      <c r="F15" s="7"/>
      <c r="G15" s="7"/>
      <c r="H15" s="7"/>
    </row>
    <row r="16" spans="1:8" x14ac:dyDescent="0.25">
      <c r="B16" s="91"/>
    </row>
    <row r="17" spans="1:4" ht="33.75" customHeight="1" x14ac:dyDescent="0.25">
      <c r="A17" s="463" t="s">
        <v>391</v>
      </c>
      <c r="B17" s="464"/>
    </row>
    <row r="18" spans="1:4" x14ac:dyDescent="0.25">
      <c r="B18" s="35"/>
    </row>
    <row r="19" spans="1:4" ht="16.5" thickBot="1" x14ac:dyDescent="0.3">
      <c r="B19" s="92"/>
    </row>
    <row r="20" spans="1:4" ht="54.75" customHeight="1" thickBot="1" x14ac:dyDescent="0.3">
      <c r="A20" s="119" t="s">
        <v>265</v>
      </c>
      <c r="B20" s="137" t="s">
        <v>717</v>
      </c>
      <c r="C20" s="136"/>
      <c r="D20" s="136"/>
    </row>
    <row r="21" spans="1:4" ht="30" customHeight="1" thickBot="1" x14ac:dyDescent="0.3">
      <c r="A21" s="120" t="s">
        <v>266</v>
      </c>
      <c r="B21" s="116" t="s">
        <v>548</v>
      </c>
    </row>
    <row r="22" spans="1:4" ht="16.5" thickBot="1" x14ac:dyDescent="0.3">
      <c r="A22" s="120" t="s">
        <v>248</v>
      </c>
      <c r="B22" s="94" t="s">
        <v>418</v>
      </c>
    </row>
    <row r="23" spans="1:4" ht="16.5" thickBot="1" x14ac:dyDescent="0.3">
      <c r="A23" s="120" t="s">
        <v>267</v>
      </c>
      <c r="B23" s="94"/>
    </row>
    <row r="24" spans="1:4" ht="16.5" thickBot="1" x14ac:dyDescent="0.3">
      <c r="A24" s="121" t="s">
        <v>268</v>
      </c>
      <c r="B24" s="93" t="s">
        <v>677</v>
      </c>
    </row>
    <row r="25" spans="1:4" ht="16.5" thickBot="1" x14ac:dyDescent="0.3">
      <c r="A25" s="122" t="s">
        <v>269</v>
      </c>
      <c r="B25" s="95" t="s">
        <v>788</v>
      </c>
    </row>
    <row r="26" spans="1:4" ht="32.25" thickBot="1" x14ac:dyDescent="0.3">
      <c r="A26" s="123" t="s">
        <v>686</v>
      </c>
      <c r="B26" s="96">
        <v>1.3959999999999999</v>
      </c>
    </row>
    <row r="27" spans="1:4" ht="32.25" thickBot="1" x14ac:dyDescent="0.3">
      <c r="A27" s="124" t="s">
        <v>270</v>
      </c>
      <c r="B27" s="96" t="s">
        <v>408</v>
      </c>
    </row>
    <row r="28" spans="1:4" ht="32.25" thickBot="1" x14ac:dyDescent="0.3">
      <c r="A28" s="125" t="s">
        <v>271</v>
      </c>
      <c r="B28" s="96" t="s">
        <v>422</v>
      </c>
    </row>
    <row r="29" spans="1:4" ht="32.25" thickBot="1" x14ac:dyDescent="0.3">
      <c r="A29" s="125" t="s">
        <v>272</v>
      </c>
      <c r="B29" s="96" t="s">
        <v>422</v>
      </c>
    </row>
    <row r="30" spans="1:4" ht="16.5" thickBot="1" x14ac:dyDescent="0.3">
      <c r="A30" s="124" t="s">
        <v>273</v>
      </c>
      <c r="B30" s="96" t="s">
        <v>422</v>
      </c>
    </row>
    <row r="31" spans="1:4" ht="32.25" thickBot="1" x14ac:dyDescent="0.3">
      <c r="A31" s="125" t="s">
        <v>274</v>
      </c>
      <c r="B31" s="96" t="s">
        <v>422</v>
      </c>
    </row>
    <row r="32" spans="1:4" ht="32.25" thickBot="1" x14ac:dyDescent="0.3">
      <c r="A32" s="124" t="s">
        <v>275</v>
      </c>
      <c r="B32" s="96" t="s">
        <v>422</v>
      </c>
    </row>
    <row r="33" spans="1:2" ht="16.5" thickBot="1" x14ac:dyDescent="0.3">
      <c r="A33" s="124" t="s">
        <v>276</v>
      </c>
      <c r="B33" s="96" t="s">
        <v>422</v>
      </c>
    </row>
    <row r="34" spans="1:2" ht="16.5" thickBot="1" x14ac:dyDescent="0.3">
      <c r="A34" s="124" t="s">
        <v>277</v>
      </c>
      <c r="B34" s="96" t="s">
        <v>422</v>
      </c>
    </row>
    <row r="35" spans="1:2" ht="16.5" thickBot="1" x14ac:dyDescent="0.3">
      <c r="A35" s="124" t="s">
        <v>278</v>
      </c>
      <c r="B35" s="96" t="s">
        <v>422</v>
      </c>
    </row>
    <row r="36" spans="1:2" ht="32.25" thickBot="1" x14ac:dyDescent="0.3">
      <c r="A36" s="125" t="s">
        <v>279</v>
      </c>
      <c r="B36" s="96" t="s">
        <v>422</v>
      </c>
    </row>
    <row r="37" spans="1:2" ht="32.25" thickBot="1" x14ac:dyDescent="0.3">
      <c r="A37" s="124" t="s">
        <v>275</v>
      </c>
      <c r="B37" s="96" t="s">
        <v>422</v>
      </c>
    </row>
    <row r="38" spans="1:2" ht="16.5" thickBot="1" x14ac:dyDescent="0.3">
      <c r="A38" s="124" t="s">
        <v>276</v>
      </c>
      <c r="B38" s="96" t="s">
        <v>422</v>
      </c>
    </row>
    <row r="39" spans="1:2" ht="16.5" thickBot="1" x14ac:dyDescent="0.3">
      <c r="A39" s="124" t="s">
        <v>277</v>
      </c>
      <c r="B39" s="96" t="s">
        <v>422</v>
      </c>
    </row>
    <row r="40" spans="1:2" ht="16.5" thickBot="1" x14ac:dyDescent="0.3">
      <c r="A40" s="124" t="s">
        <v>278</v>
      </c>
      <c r="B40" s="96" t="s">
        <v>422</v>
      </c>
    </row>
    <row r="41" spans="1:2" ht="32.25" thickBot="1" x14ac:dyDescent="0.3">
      <c r="A41" s="125" t="s">
        <v>280</v>
      </c>
      <c r="B41" s="96" t="s">
        <v>422</v>
      </c>
    </row>
    <row r="42" spans="1:2" ht="32.25" thickBot="1" x14ac:dyDescent="0.3">
      <c r="A42" s="124" t="s">
        <v>275</v>
      </c>
      <c r="B42" s="96" t="s">
        <v>422</v>
      </c>
    </row>
    <row r="43" spans="1:2" ht="16.5" thickBot="1" x14ac:dyDescent="0.3">
      <c r="A43" s="124" t="s">
        <v>276</v>
      </c>
      <c r="B43" s="96" t="s">
        <v>422</v>
      </c>
    </row>
    <row r="44" spans="1:2" ht="16.5" thickBot="1" x14ac:dyDescent="0.3">
      <c r="A44" s="124" t="s">
        <v>277</v>
      </c>
      <c r="B44" s="96" t="s">
        <v>422</v>
      </c>
    </row>
    <row r="45" spans="1:2" ht="16.5" thickBot="1" x14ac:dyDescent="0.3">
      <c r="A45" s="124" t="s">
        <v>278</v>
      </c>
      <c r="B45" s="96" t="s">
        <v>422</v>
      </c>
    </row>
    <row r="46" spans="1:2" ht="32.25" thickBot="1" x14ac:dyDescent="0.3">
      <c r="A46" s="126" t="s">
        <v>281</v>
      </c>
      <c r="B46" s="96" t="s">
        <v>422</v>
      </c>
    </row>
    <row r="47" spans="1:2" ht="16.5" thickBot="1" x14ac:dyDescent="0.3">
      <c r="A47" s="127" t="s">
        <v>273</v>
      </c>
      <c r="B47" s="96" t="s">
        <v>422</v>
      </c>
    </row>
    <row r="48" spans="1:2" ht="16.5" thickBot="1" x14ac:dyDescent="0.3">
      <c r="A48" s="127" t="s">
        <v>282</v>
      </c>
      <c r="B48" s="96" t="s">
        <v>422</v>
      </c>
    </row>
    <row r="49" spans="1:2" ht="16.5" thickBot="1" x14ac:dyDescent="0.3">
      <c r="A49" s="127" t="s">
        <v>283</v>
      </c>
      <c r="B49" s="96" t="s">
        <v>422</v>
      </c>
    </row>
    <row r="50" spans="1:2" ht="32.25" thickBot="1" x14ac:dyDescent="0.3">
      <c r="A50" s="127" t="s">
        <v>284</v>
      </c>
      <c r="B50" s="96" t="s">
        <v>422</v>
      </c>
    </row>
    <row r="51" spans="1:2" ht="16.5" thickBot="1" x14ac:dyDescent="0.3">
      <c r="A51" s="121" t="s">
        <v>285</v>
      </c>
      <c r="B51" s="96" t="s">
        <v>422</v>
      </c>
    </row>
    <row r="52" spans="1:2" ht="16.5" thickBot="1" x14ac:dyDescent="0.3">
      <c r="A52" s="121" t="s">
        <v>286</v>
      </c>
      <c r="B52" s="96" t="s">
        <v>422</v>
      </c>
    </row>
    <row r="53" spans="1:2" ht="16.5" thickBot="1" x14ac:dyDescent="0.3">
      <c r="A53" s="121" t="s">
        <v>287</v>
      </c>
      <c r="B53" s="96" t="s">
        <v>422</v>
      </c>
    </row>
    <row r="54" spans="1:2" ht="16.5" thickBot="1" x14ac:dyDescent="0.3">
      <c r="A54" s="122" t="s">
        <v>288</v>
      </c>
      <c r="B54" s="96" t="s">
        <v>422</v>
      </c>
    </row>
    <row r="55" spans="1:2" ht="15.75" customHeight="1" thickBot="1" x14ac:dyDescent="0.3">
      <c r="A55" s="126" t="s">
        <v>289</v>
      </c>
      <c r="B55" s="96" t="s">
        <v>422</v>
      </c>
    </row>
    <row r="56" spans="1:2" ht="16.5" thickBot="1" x14ac:dyDescent="0.3">
      <c r="A56" s="128" t="s">
        <v>290</v>
      </c>
      <c r="B56" s="96" t="s">
        <v>422</v>
      </c>
    </row>
    <row r="57" spans="1:2" ht="16.5" thickBot="1" x14ac:dyDescent="0.3">
      <c r="A57" s="128" t="s">
        <v>291</v>
      </c>
      <c r="B57" s="96" t="s">
        <v>422</v>
      </c>
    </row>
    <row r="58" spans="1:2" ht="16.5" thickBot="1" x14ac:dyDescent="0.3">
      <c r="A58" s="128" t="s">
        <v>292</v>
      </c>
      <c r="B58" s="96" t="s">
        <v>422</v>
      </c>
    </row>
    <row r="59" spans="1:2" ht="16.5" thickBot="1" x14ac:dyDescent="0.3">
      <c r="A59" s="128" t="s">
        <v>293</v>
      </c>
      <c r="B59" s="96" t="s">
        <v>422</v>
      </c>
    </row>
    <row r="60" spans="1:2" ht="16.5" thickBot="1" x14ac:dyDescent="0.3">
      <c r="A60" s="129" t="s">
        <v>294</v>
      </c>
      <c r="B60" s="96" t="s">
        <v>422</v>
      </c>
    </row>
    <row r="61" spans="1:2" ht="32.25" thickBot="1" x14ac:dyDescent="0.3">
      <c r="A61" s="127" t="s">
        <v>295</v>
      </c>
      <c r="B61" s="96" t="s">
        <v>422</v>
      </c>
    </row>
    <row r="62" spans="1:2" ht="32.25" thickBot="1" x14ac:dyDescent="0.3">
      <c r="A62" s="121" t="s">
        <v>296</v>
      </c>
      <c r="B62" s="96" t="s">
        <v>422</v>
      </c>
    </row>
    <row r="63" spans="1:2" ht="16.5" thickBot="1" x14ac:dyDescent="0.3">
      <c r="A63" s="127" t="s">
        <v>273</v>
      </c>
      <c r="B63" s="96" t="s">
        <v>422</v>
      </c>
    </row>
    <row r="64" spans="1:2" ht="16.5" thickBot="1" x14ac:dyDescent="0.3">
      <c r="A64" s="127" t="s">
        <v>297</v>
      </c>
      <c r="B64" s="96" t="s">
        <v>422</v>
      </c>
    </row>
    <row r="65" spans="1:2" ht="16.5" thickBot="1" x14ac:dyDescent="0.3">
      <c r="A65" s="127" t="s">
        <v>298</v>
      </c>
      <c r="B65" s="96" t="s">
        <v>422</v>
      </c>
    </row>
    <row r="66" spans="1:2" ht="16.5" thickBot="1" x14ac:dyDescent="0.3">
      <c r="A66" s="130" t="s">
        <v>299</v>
      </c>
      <c r="B66" s="96" t="s">
        <v>422</v>
      </c>
    </row>
    <row r="67" spans="1:2" ht="16.5" thickBot="1" x14ac:dyDescent="0.3">
      <c r="A67" s="121" t="s">
        <v>300</v>
      </c>
      <c r="B67" s="96" t="s">
        <v>422</v>
      </c>
    </row>
    <row r="68" spans="1:2" ht="16.5" thickBot="1" x14ac:dyDescent="0.3">
      <c r="A68" s="128" t="s">
        <v>301</v>
      </c>
      <c r="B68" s="96" t="s">
        <v>422</v>
      </c>
    </row>
    <row r="69" spans="1:2" ht="16.5" thickBot="1" x14ac:dyDescent="0.3">
      <c r="A69" s="128" t="s">
        <v>302</v>
      </c>
      <c r="B69" s="96" t="s">
        <v>422</v>
      </c>
    </row>
    <row r="70" spans="1:2" ht="16.5" thickBot="1" x14ac:dyDescent="0.3">
      <c r="A70" s="128" t="s">
        <v>303</v>
      </c>
      <c r="B70" s="96" t="s">
        <v>422</v>
      </c>
    </row>
    <row r="71" spans="1:2" ht="32.25" thickBot="1" x14ac:dyDescent="0.3">
      <c r="A71" s="131" t="s">
        <v>304</v>
      </c>
      <c r="B71" s="96" t="s">
        <v>422</v>
      </c>
    </row>
    <row r="72" spans="1:2" ht="31.5" customHeight="1" thickBot="1" x14ac:dyDescent="0.3">
      <c r="A72" s="126" t="s">
        <v>305</v>
      </c>
      <c r="B72" s="96" t="s">
        <v>422</v>
      </c>
    </row>
    <row r="73" spans="1:2" ht="16.5" thickBot="1" x14ac:dyDescent="0.3">
      <c r="A73" s="128" t="s">
        <v>306</v>
      </c>
      <c r="B73" s="96" t="s">
        <v>422</v>
      </c>
    </row>
    <row r="74" spans="1:2" ht="16.5" thickBot="1" x14ac:dyDescent="0.3">
      <c r="A74" s="128" t="s">
        <v>307</v>
      </c>
      <c r="B74" s="96" t="s">
        <v>422</v>
      </c>
    </row>
    <row r="75" spans="1:2" ht="16.5" thickBot="1" x14ac:dyDescent="0.3">
      <c r="A75" s="128" t="s">
        <v>308</v>
      </c>
      <c r="B75" s="96" t="s">
        <v>422</v>
      </c>
    </row>
    <row r="76" spans="1:2" ht="16.5" thickBot="1" x14ac:dyDescent="0.3">
      <c r="A76" s="128" t="s">
        <v>309</v>
      </c>
      <c r="B76" s="96" t="s">
        <v>422</v>
      </c>
    </row>
    <row r="77" spans="1:2" ht="16.5" thickBot="1" x14ac:dyDescent="0.3">
      <c r="A77" s="132" t="s">
        <v>310</v>
      </c>
      <c r="B77" s="96" t="s">
        <v>422</v>
      </c>
    </row>
    <row r="78" spans="1:2" x14ac:dyDescent="0.25">
      <c r="A78" s="46"/>
    </row>
    <row r="79" spans="1:2" x14ac:dyDescent="0.25">
      <c r="A79" s="46"/>
    </row>
    <row r="80" spans="1:2" x14ac:dyDescent="0.25">
      <c r="A80" s="97"/>
      <c r="B80" s="98"/>
    </row>
    <row r="81" spans="2:2" s="46" customFormat="1" x14ac:dyDescent="0.25">
      <c r="B81" s="99"/>
    </row>
    <row r="82" spans="2:2" s="46" customFormat="1" x14ac:dyDescent="0.25">
      <c r="B82" s="100"/>
    </row>
  </sheetData>
  <mergeCells count="8">
    <mergeCell ref="A17:B17"/>
    <mergeCell ref="A14:C14"/>
    <mergeCell ref="A15:C15"/>
    <mergeCell ref="A6:C6"/>
    <mergeCell ref="A8:C8"/>
    <mergeCell ref="A9:C9"/>
    <mergeCell ref="A11:C11"/>
    <mergeCell ref="A12:C12"/>
  </mergeCells>
  <pageMargins left="0.70866141732283472" right="0.70866141732283472" top="0.74803149606299213" bottom="0.74803149606299213" header="0.31496062992125984" footer="0.31496062992125984"/>
  <pageSetup paperSize="8" scale="6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K525"/>
  <sheetViews>
    <sheetView workbookViewId="0"/>
  </sheetViews>
  <sheetFormatPr defaultColWidth="9.140625" defaultRowHeight="11.25" customHeight="1" x14ac:dyDescent="0.2"/>
  <cols>
    <col min="1" max="1" width="9.7109375" style="211" customWidth="1"/>
    <col min="2" max="2" width="20.7109375" style="211" customWidth="1"/>
    <col min="3" max="3" width="10.7109375" style="211" customWidth="1"/>
    <col min="4" max="4" width="12.85546875" style="211" customWidth="1"/>
    <col min="5" max="5" width="10.42578125" style="211" customWidth="1"/>
    <col min="6" max="6" width="11.7109375" style="211" customWidth="1"/>
    <col min="7" max="7" width="6.140625" style="211" customWidth="1"/>
    <col min="8" max="8" width="9.28515625" style="211" customWidth="1"/>
    <col min="9" max="9" width="12.28515625" style="211" customWidth="1"/>
    <col min="10" max="10" width="12.42578125" style="211" customWidth="1"/>
    <col min="11" max="11" width="13.28515625" style="211" customWidth="1"/>
    <col min="12" max="12" width="17" style="211" customWidth="1"/>
    <col min="13" max="13" width="11.5703125" style="211" customWidth="1"/>
    <col min="14" max="14" width="17" style="211" customWidth="1"/>
    <col min="15" max="15" width="12.85546875" style="211" customWidth="1"/>
    <col min="16" max="16" width="17" style="211" customWidth="1"/>
    <col min="17" max="17" width="75.28515625" style="227" hidden="1" customWidth="1"/>
    <col min="18" max="18" width="126.5703125" style="227" hidden="1" customWidth="1"/>
    <col min="19" max="27" width="9.140625" style="211"/>
    <col min="28" max="32" width="64.42578125" style="212" hidden="1" customWidth="1"/>
    <col min="33" max="36" width="58.42578125" style="212" hidden="1" customWidth="1"/>
    <col min="37" max="41" width="64.42578125" style="212" hidden="1" customWidth="1"/>
    <col min="42" max="45" width="58.42578125" style="212" hidden="1" customWidth="1"/>
    <col min="46" max="50" width="64.42578125" style="212" hidden="1" customWidth="1"/>
    <col min="51" max="54" width="58.42578125" style="212" hidden="1" customWidth="1"/>
    <col min="55" max="59" width="64.42578125" style="212" hidden="1" customWidth="1"/>
    <col min="60" max="63" width="58.42578125" style="212" hidden="1" customWidth="1"/>
    <col min="64" max="69" width="76.140625" style="212" hidden="1" customWidth="1"/>
    <col min="70" max="79" width="127.28515625" style="212" hidden="1" customWidth="1"/>
    <col min="80" max="85" width="76.140625" style="212" hidden="1" customWidth="1"/>
    <col min="86" max="95" width="127.28515625" style="212" hidden="1" customWidth="1"/>
    <col min="96" max="101" width="76.140625" style="212" hidden="1" customWidth="1"/>
    <col min="102" max="111" width="127.28515625" style="212" hidden="1" customWidth="1"/>
    <col min="112" max="117" width="76.140625" style="212" hidden="1" customWidth="1"/>
    <col min="118" max="127" width="127.28515625" style="212" hidden="1" customWidth="1"/>
    <col min="128" max="133" width="76.140625" style="212" hidden="1" customWidth="1"/>
    <col min="134" max="143" width="127.28515625" style="212" hidden="1" customWidth="1"/>
    <col min="144" max="149" width="76.140625" style="212" hidden="1" customWidth="1"/>
    <col min="150" max="159" width="127.28515625" style="212" hidden="1" customWidth="1"/>
    <col min="160" max="165" width="76.140625" style="212" hidden="1" customWidth="1"/>
    <col min="166" max="175" width="127.28515625" style="212" hidden="1" customWidth="1"/>
    <col min="176" max="223" width="203.42578125" style="212" hidden="1" customWidth="1"/>
    <col min="224" max="228" width="66.42578125" style="212" hidden="1" customWidth="1"/>
    <col min="229" max="232" width="45.7109375" style="212" hidden="1" customWidth="1"/>
    <col min="233" max="233" width="203.42578125" style="212" hidden="1" customWidth="1"/>
    <col min="234" max="244" width="51.85546875" style="212" hidden="1" customWidth="1"/>
    <col min="245" max="245" width="173" style="212" hidden="1" customWidth="1"/>
    <col min="246" max="249" width="156" style="212" hidden="1" customWidth="1"/>
    <col min="250" max="250" width="84.28515625" style="212" hidden="1" customWidth="1"/>
    <col min="251" max="266" width="173" style="212" hidden="1" customWidth="1"/>
    <col min="267" max="272" width="156" style="212" hidden="1" customWidth="1"/>
    <col min="273" max="273" width="84.28515625" style="212" hidden="1" customWidth="1"/>
    <col min="274" max="279" width="61.140625" style="212" hidden="1" customWidth="1"/>
    <col min="280" max="285" width="82" style="212" hidden="1" customWidth="1"/>
    <col min="286" max="291" width="61.140625" style="212" hidden="1" customWidth="1"/>
    <col min="292" max="297" width="82" style="212" hidden="1" customWidth="1"/>
    <col min="298" max="16384" width="9.140625" style="211"/>
  </cols>
  <sheetData>
    <row r="1" spans="1:159" s="215" customFormat="1" ht="15" x14ac:dyDescent="0.25">
      <c r="A1" s="214"/>
      <c r="B1" s="214"/>
      <c r="C1" s="214"/>
      <c r="D1" s="214"/>
      <c r="E1" s="214"/>
      <c r="F1" s="214"/>
      <c r="G1" s="214"/>
      <c r="H1" s="214"/>
      <c r="I1" s="214"/>
      <c r="J1" s="214"/>
      <c r="K1" s="214"/>
      <c r="L1" s="214"/>
      <c r="M1" s="214"/>
      <c r="N1" s="214"/>
      <c r="O1" s="214"/>
      <c r="P1" s="222" t="s">
        <v>549</v>
      </c>
    </row>
    <row r="2" spans="1:159" s="215" customFormat="1" ht="11.25" customHeight="1" x14ac:dyDescent="0.25">
      <c r="A2" s="223"/>
      <c r="B2" s="223"/>
      <c r="C2" s="223"/>
      <c r="D2" s="223"/>
      <c r="E2" s="223"/>
      <c r="F2" s="223"/>
      <c r="G2" s="223"/>
      <c r="H2" s="223"/>
      <c r="I2" s="223"/>
      <c r="J2" s="223"/>
      <c r="K2" s="223"/>
      <c r="L2" s="223"/>
      <c r="M2" s="223"/>
      <c r="P2" s="222" t="s">
        <v>687</v>
      </c>
    </row>
    <row r="3" spans="1:159" s="215" customFormat="1" ht="15" x14ac:dyDescent="0.25">
      <c r="A3" s="223"/>
      <c r="B3" s="223"/>
      <c r="C3" s="223"/>
      <c r="D3" s="223"/>
      <c r="E3" s="223"/>
      <c r="F3" s="223"/>
      <c r="G3" s="223"/>
      <c r="H3" s="223"/>
      <c r="I3" s="223"/>
      <c r="J3" s="223"/>
      <c r="K3" s="223"/>
      <c r="L3" s="223"/>
      <c r="M3" s="223"/>
      <c r="P3" s="222"/>
    </row>
    <row r="4" spans="1:159" s="215" customFormat="1" ht="11.25" customHeight="1" x14ac:dyDescent="0.25">
      <c r="A4" s="470" t="s">
        <v>522</v>
      </c>
      <c r="B4" s="470"/>
      <c r="C4" s="470"/>
      <c r="D4" s="470"/>
      <c r="E4" s="470"/>
      <c r="F4" s="223"/>
      <c r="G4" s="223"/>
      <c r="H4" s="223"/>
      <c r="I4" s="223"/>
      <c r="L4" s="223"/>
      <c r="M4" s="470" t="s">
        <v>521</v>
      </c>
      <c r="N4" s="470"/>
      <c r="O4" s="470"/>
      <c r="P4" s="470"/>
    </row>
    <row r="5" spans="1:159" s="215" customFormat="1" ht="11.25" customHeight="1" x14ac:dyDescent="0.25">
      <c r="A5" s="471"/>
      <c r="B5" s="471"/>
      <c r="C5" s="471"/>
      <c r="D5" s="471"/>
      <c r="E5" s="471"/>
      <c r="F5" s="223"/>
      <c r="G5" s="223"/>
      <c r="H5" s="223"/>
      <c r="I5" s="223"/>
      <c r="M5" s="472" t="s">
        <v>688</v>
      </c>
      <c r="N5" s="472"/>
      <c r="O5" s="472"/>
      <c r="P5" s="472"/>
      <c r="AB5" s="212" t="s">
        <v>516</v>
      </c>
      <c r="AC5" s="212" t="s">
        <v>516</v>
      </c>
      <c r="AD5" s="212" t="s">
        <v>516</v>
      </c>
      <c r="AE5" s="212" t="s">
        <v>516</v>
      </c>
      <c r="AF5" s="212" t="s">
        <v>516</v>
      </c>
      <c r="AG5" s="212" t="s">
        <v>516</v>
      </c>
      <c r="AH5" s="212" t="s">
        <v>516</v>
      </c>
      <c r="AI5" s="212" t="s">
        <v>516</v>
      </c>
      <c r="AJ5" s="212" t="s">
        <v>516</v>
      </c>
    </row>
    <row r="6" spans="1:159" s="215" customFormat="1" ht="19.5" customHeight="1" x14ac:dyDescent="0.25">
      <c r="A6" s="471"/>
      <c r="B6" s="471"/>
      <c r="C6" s="471"/>
      <c r="D6" s="471"/>
      <c r="E6" s="471"/>
      <c r="F6" s="223"/>
      <c r="G6" s="223"/>
      <c r="H6" s="223"/>
      <c r="I6" s="223"/>
      <c r="M6" s="472" t="s">
        <v>520</v>
      </c>
      <c r="N6" s="472"/>
      <c r="O6" s="472"/>
      <c r="P6" s="472"/>
      <c r="AK6" s="212" t="s">
        <v>516</v>
      </c>
      <c r="AL6" s="212" t="s">
        <v>516</v>
      </c>
      <c r="AM6" s="212" t="s">
        <v>516</v>
      </c>
      <c r="AN6" s="212" t="s">
        <v>516</v>
      </c>
      <c r="AO6" s="212" t="s">
        <v>516</v>
      </c>
      <c r="AP6" s="212" t="s">
        <v>516</v>
      </c>
      <c r="AQ6" s="212" t="s">
        <v>516</v>
      </c>
      <c r="AR6" s="212" t="s">
        <v>516</v>
      </c>
      <c r="AS6" s="212" t="s">
        <v>516</v>
      </c>
    </row>
    <row r="7" spans="1:159" s="215" customFormat="1" ht="11.25" customHeight="1" x14ac:dyDescent="0.25">
      <c r="A7" s="465"/>
      <c r="B7" s="465"/>
      <c r="C7" s="465"/>
      <c r="D7" s="465"/>
      <c r="E7" s="465"/>
      <c r="F7" s="223"/>
      <c r="G7" s="223"/>
      <c r="H7" s="223"/>
      <c r="I7" s="223"/>
      <c r="L7" s="223"/>
      <c r="M7" s="465"/>
      <c r="N7" s="465"/>
      <c r="O7" s="465"/>
      <c r="P7" s="465"/>
      <c r="AT7" s="212" t="s">
        <v>516</v>
      </c>
      <c r="AU7" s="212" t="s">
        <v>516</v>
      </c>
      <c r="AV7" s="212" t="s">
        <v>516</v>
      </c>
      <c r="AW7" s="212" t="s">
        <v>516</v>
      </c>
      <c r="AX7" s="212" t="s">
        <v>516</v>
      </c>
      <c r="AY7" s="212" t="s">
        <v>516</v>
      </c>
      <c r="AZ7" s="212" t="s">
        <v>516</v>
      </c>
      <c r="BA7" s="212" t="s">
        <v>516</v>
      </c>
      <c r="BB7" s="212" t="s">
        <v>516</v>
      </c>
    </row>
    <row r="8" spans="1:159" s="215" customFormat="1" ht="15" x14ac:dyDescent="0.25">
      <c r="A8" s="466" t="s">
        <v>689</v>
      </c>
      <c r="B8" s="466"/>
      <c r="C8" s="466"/>
      <c r="D8" s="466"/>
      <c r="E8" s="466"/>
      <c r="F8" s="223"/>
      <c r="G8" s="223"/>
      <c r="H8" s="223"/>
      <c r="I8" s="223"/>
      <c r="L8" s="223"/>
      <c r="M8" s="467" t="s">
        <v>689</v>
      </c>
      <c r="N8" s="467"/>
      <c r="O8" s="467"/>
      <c r="P8" s="467"/>
      <c r="BC8" s="212" t="s">
        <v>689</v>
      </c>
      <c r="BD8" s="212" t="s">
        <v>516</v>
      </c>
      <c r="BE8" s="212" t="s">
        <v>516</v>
      </c>
      <c r="BF8" s="212" t="s">
        <v>516</v>
      </c>
      <c r="BG8" s="212" t="s">
        <v>516</v>
      </c>
      <c r="BH8" s="212" t="s">
        <v>689</v>
      </c>
      <c r="BI8" s="212" t="s">
        <v>516</v>
      </c>
      <c r="BJ8" s="212" t="s">
        <v>516</v>
      </c>
      <c r="BK8" s="212" t="s">
        <v>516</v>
      </c>
    </row>
    <row r="9" spans="1:159" s="215" customFormat="1" ht="21" customHeight="1" x14ac:dyDescent="0.25">
      <c r="A9" s="214"/>
      <c r="B9" s="214"/>
      <c r="C9" s="214"/>
      <c r="D9" s="223"/>
      <c r="E9" s="223"/>
      <c r="F9" s="223"/>
      <c r="G9" s="223"/>
      <c r="H9" s="223"/>
      <c r="I9" s="223"/>
      <c r="J9" s="223"/>
      <c r="K9" s="223"/>
      <c r="L9" s="223"/>
      <c r="M9" s="223"/>
      <c r="N9" s="223"/>
      <c r="O9" s="223"/>
      <c r="P9" s="222"/>
    </row>
    <row r="10" spans="1:159" s="215" customFormat="1" ht="12.75" customHeight="1" x14ac:dyDescent="0.25">
      <c r="A10" s="468" t="s">
        <v>518</v>
      </c>
      <c r="B10" s="468"/>
      <c r="C10" s="468"/>
      <c r="D10" s="468"/>
      <c r="E10" s="468"/>
      <c r="F10" s="468"/>
      <c r="G10" s="469" t="s">
        <v>690</v>
      </c>
      <c r="H10" s="469"/>
      <c r="I10" s="469"/>
      <c r="J10" s="469"/>
      <c r="K10" s="469"/>
      <c r="L10" s="469"/>
      <c r="M10" s="469"/>
      <c r="N10" s="469"/>
      <c r="O10" s="469"/>
      <c r="P10" s="469"/>
    </row>
    <row r="11" spans="1:159" s="215" customFormat="1" ht="33.75" customHeight="1" x14ac:dyDescent="0.25">
      <c r="A11" s="468" t="s">
        <v>519</v>
      </c>
      <c r="B11" s="468"/>
      <c r="C11" s="468"/>
      <c r="D11" s="468"/>
      <c r="E11" s="468"/>
      <c r="F11" s="468"/>
      <c r="G11" s="473" t="s">
        <v>691</v>
      </c>
      <c r="H11" s="473"/>
      <c r="I11" s="473"/>
      <c r="J11" s="473"/>
      <c r="K11" s="473"/>
      <c r="L11" s="473"/>
      <c r="M11" s="473"/>
      <c r="N11" s="473"/>
      <c r="O11" s="473"/>
      <c r="P11" s="473"/>
      <c r="BL11" s="217" t="s">
        <v>519</v>
      </c>
      <c r="BM11" s="217" t="s">
        <v>516</v>
      </c>
      <c r="BN11" s="217" t="s">
        <v>516</v>
      </c>
      <c r="BO11" s="217" t="s">
        <v>516</v>
      </c>
      <c r="BP11" s="217" t="s">
        <v>516</v>
      </c>
      <c r="BQ11" s="217" t="s">
        <v>516</v>
      </c>
      <c r="BR11" s="217" t="s">
        <v>691</v>
      </c>
      <c r="BS11" s="217" t="s">
        <v>516</v>
      </c>
      <c r="BT11" s="217" t="s">
        <v>516</v>
      </c>
      <c r="BU11" s="217" t="s">
        <v>516</v>
      </c>
      <c r="BV11" s="217" t="s">
        <v>516</v>
      </c>
      <c r="BW11" s="217" t="s">
        <v>516</v>
      </c>
      <c r="BX11" s="217" t="s">
        <v>516</v>
      </c>
      <c r="BY11" s="217" t="s">
        <v>516</v>
      </c>
      <c r="BZ11" s="217" t="s">
        <v>516</v>
      </c>
      <c r="CA11" s="217" t="s">
        <v>516</v>
      </c>
    </row>
    <row r="12" spans="1:159" s="215" customFormat="1" ht="67.5" customHeight="1" x14ac:dyDescent="0.25">
      <c r="A12" s="468" t="s">
        <v>550</v>
      </c>
      <c r="B12" s="468"/>
      <c r="C12" s="468"/>
      <c r="D12" s="468"/>
      <c r="E12" s="468"/>
      <c r="F12" s="468"/>
      <c r="G12" s="473" t="s">
        <v>692</v>
      </c>
      <c r="H12" s="473"/>
      <c r="I12" s="473"/>
      <c r="J12" s="473"/>
      <c r="K12" s="473"/>
      <c r="L12" s="473"/>
      <c r="M12" s="473"/>
      <c r="N12" s="473"/>
      <c r="O12" s="473"/>
      <c r="P12" s="473"/>
      <c r="CB12" s="217" t="s">
        <v>550</v>
      </c>
      <c r="CC12" s="217" t="s">
        <v>516</v>
      </c>
      <c r="CD12" s="217" t="s">
        <v>516</v>
      </c>
      <c r="CE12" s="217" t="s">
        <v>516</v>
      </c>
      <c r="CF12" s="217" t="s">
        <v>516</v>
      </c>
      <c r="CG12" s="217" t="s">
        <v>516</v>
      </c>
      <c r="CH12" s="217" t="s">
        <v>692</v>
      </c>
      <c r="CI12" s="217" t="s">
        <v>516</v>
      </c>
      <c r="CJ12" s="217" t="s">
        <v>516</v>
      </c>
      <c r="CK12" s="217" t="s">
        <v>516</v>
      </c>
      <c r="CL12" s="217" t="s">
        <v>516</v>
      </c>
      <c r="CM12" s="217" t="s">
        <v>516</v>
      </c>
      <c r="CN12" s="217" t="s">
        <v>516</v>
      </c>
      <c r="CO12" s="217" t="s">
        <v>516</v>
      </c>
      <c r="CP12" s="217" t="s">
        <v>516</v>
      </c>
      <c r="CQ12" s="217" t="s">
        <v>516</v>
      </c>
    </row>
    <row r="13" spans="1:159" s="215" customFormat="1" ht="67.5" customHeight="1" x14ac:dyDescent="0.25">
      <c r="A13" s="474" t="s">
        <v>545</v>
      </c>
      <c r="B13" s="474"/>
      <c r="C13" s="474"/>
      <c r="D13" s="474"/>
      <c r="E13" s="474"/>
      <c r="F13" s="474"/>
      <c r="G13" s="473" t="s">
        <v>693</v>
      </c>
      <c r="H13" s="473"/>
      <c r="I13" s="473"/>
      <c r="J13" s="473"/>
      <c r="K13" s="473"/>
      <c r="L13" s="473"/>
      <c r="M13" s="473"/>
      <c r="N13" s="473"/>
      <c r="O13" s="473"/>
      <c r="P13" s="473"/>
      <c r="Q13" s="218" t="s">
        <v>545</v>
      </c>
      <c r="R13" s="226" t="s">
        <v>693</v>
      </c>
      <c r="S13" s="217"/>
      <c r="T13" s="217"/>
      <c r="U13" s="217"/>
      <c r="V13" s="217"/>
      <c r="W13" s="217"/>
      <c r="X13" s="217"/>
      <c r="Y13" s="217"/>
      <c r="Z13" s="217"/>
      <c r="AA13" s="217"/>
      <c r="CR13" s="217" t="s">
        <v>545</v>
      </c>
      <c r="CS13" s="217" t="s">
        <v>516</v>
      </c>
      <c r="CT13" s="217" t="s">
        <v>516</v>
      </c>
      <c r="CU13" s="217" t="s">
        <v>516</v>
      </c>
      <c r="CV13" s="217" t="s">
        <v>516</v>
      </c>
      <c r="CW13" s="217" t="s">
        <v>516</v>
      </c>
      <c r="CX13" s="217" t="s">
        <v>693</v>
      </c>
      <c r="CY13" s="217" t="s">
        <v>516</v>
      </c>
      <c r="CZ13" s="217" t="s">
        <v>516</v>
      </c>
      <c r="DA13" s="217" t="s">
        <v>516</v>
      </c>
      <c r="DB13" s="217" t="s">
        <v>516</v>
      </c>
      <c r="DC13" s="217" t="s">
        <v>516</v>
      </c>
      <c r="DD13" s="217" t="s">
        <v>516</v>
      </c>
      <c r="DE13" s="217" t="s">
        <v>516</v>
      </c>
      <c r="DF13" s="217" t="s">
        <v>516</v>
      </c>
      <c r="DG13" s="217" t="s">
        <v>516</v>
      </c>
    </row>
    <row r="14" spans="1:159" s="215" customFormat="1" ht="33.75" customHeight="1" x14ac:dyDescent="0.25">
      <c r="A14" s="468" t="s">
        <v>551</v>
      </c>
      <c r="B14" s="468"/>
      <c r="C14" s="468"/>
      <c r="D14" s="468"/>
      <c r="E14" s="468"/>
      <c r="F14" s="468"/>
      <c r="G14" s="473" t="s">
        <v>694</v>
      </c>
      <c r="H14" s="473"/>
      <c r="I14" s="473"/>
      <c r="J14" s="473"/>
      <c r="K14" s="473"/>
      <c r="L14" s="473"/>
      <c r="M14" s="473"/>
      <c r="N14" s="473"/>
      <c r="O14" s="473"/>
      <c r="P14" s="473"/>
      <c r="Q14" s="218" t="s">
        <v>551</v>
      </c>
      <c r="R14" s="226" t="s">
        <v>694</v>
      </c>
      <c r="S14" s="217"/>
      <c r="T14" s="217"/>
      <c r="U14" s="217"/>
      <c r="V14" s="217"/>
      <c r="W14" s="217"/>
      <c r="X14" s="217"/>
      <c r="Y14" s="217"/>
      <c r="Z14" s="217"/>
      <c r="AA14" s="217"/>
      <c r="DH14" s="217" t="s">
        <v>551</v>
      </c>
      <c r="DI14" s="217" t="s">
        <v>516</v>
      </c>
      <c r="DJ14" s="217" t="s">
        <v>516</v>
      </c>
      <c r="DK14" s="217" t="s">
        <v>516</v>
      </c>
      <c r="DL14" s="217" t="s">
        <v>516</v>
      </c>
      <c r="DM14" s="217" t="s">
        <v>516</v>
      </c>
      <c r="DN14" s="217" t="s">
        <v>694</v>
      </c>
      <c r="DO14" s="217" t="s">
        <v>516</v>
      </c>
      <c r="DP14" s="217" t="s">
        <v>516</v>
      </c>
      <c r="DQ14" s="217" t="s">
        <v>516</v>
      </c>
      <c r="DR14" s="217" t="s">
        <v>516</v>
      </c>
      <c r="DS14" s="217" t="s">
        <v>516</v>
      </c>
      <c r="DT14" s="217" t="s">
        <v>516</v>
      </c>
      <c r="DU14" s="217" t="s">
        <v>516</v>
      </c>
      <c r="DV14" s="217" t="s">
        <v>516</v>
      </c>
      <c r="DW14" s="217" t="s">
        <v>516</v>
      </c>
    </row>
    <row r="15" spans="1:159" s="215" customFormat="1" ht="11.25" customHeight="1" x14ac:dyDescent="0.25">
      <c r="A15" s="468" t="s">
        <v>552</v>
      </c>
      <c r="B15" s="468"/>
      <c r="C15" s="468"/>
      <c r="D15" s="468"/>
      <c r="E15" s="468"/>
      <c r="F15" s="468"/>
      <c r="G15" s="473"/>
      <c r="H15" s="473"/>
      <c r="I15" s="473"/>
      <c r="J15" s="473"/>
      <c r="K15" s="473"/>
      <c r="L15" s="473"/>
      <c r="M15" s="473"/>
      <c r="N15" s="473"/>
      <c r="O15" s="473"/>
      <c r="P15" s="473"/>
      <c r="DX15" s="217" t="s">
        <v>552</v>
      </c>
      <c r="DY15" s="217" t="s">
        <v>516</v>
      </c>
      <c r="DZ15" s="217" t="s">
        <v>516</v>
      </c>
      <c r="EA15" s="217" t="s">
        <v>516</v>
      </c>
      <c r="EB15" s="217" t="s">
        <v>516</v>
      </c>
      <c r="EC15" s="217" t="s">
        <v>516</v>
      </c>
      <c r="ED15" s="217" t="s">
        <v>516</v>
      </c>
      <c r="EE15" s="217" t="s">
        <v>516</v>
      </c>
      <c r="EF15" s="217" t="s">
        <v>516</v>
      </c>
      <c r="EG15" s="217" t="s">
        <v>516</v>
      </c>
      <c r="EH15" s="217" t="s">
        <v>516</v>
      </c>
      <c r="EI15" s="217" t="s">
        <v>516</v>
      </c>
      <c r="EJ15" s="217" t="s">
        <v>516</v>
      </c>
      <c r="EK15" s="217" t="s">
        <v>516</v>
      </c>
      <c r="EL15" s="217" t="s">
        <v>516</v>
      </c>
      <c r="EM15" s="217" t="s">
        <v>516</v>
      </c>
    </row>
    <row r="16" spans="1:159" s="215" customFormat="1" ht="11.25" customHeight="1" x14ac:dyDescent="0.25">
      <c r="A16" s="468" t="s">
        <v>544</v>
      </c>
      <c r="B16" s="468"/>
      <c r="C16" s="468"/>
      <c r="D16" s="468"/>
      <c r="E16" s="468"/>
      <c r="F16" s="468"/>
      <c r="G16" s="473" t="s">
        <v>695</v>
      </c>
      <c r="H16" s="473"/>
      <c r="I16" s="473"/>
      <c r="J16" s="473"/>
      <c r="K16" s="473"/>
      <c r="L16" s="473"/>
      <c r="M16" s="473"/>
      <c r="N16" s="473"/>
      <c r="O16" s="473"/>
      <c r="P16" s="473"/>
      <c r="R16" s="227" t="s">
        <v>695</v>
      </c>
      <c r="EN16" s="217" t="s">
        <v>544</v>
      </c>
      <c r="EO16" s="217" t="s">
        <v>516</v>
      </c>
      <c r="EP16" s="217" t="s">
        <v>516</v>
      </c>
      <c r="EQ16" s="217" t="s">
        <v>516</v>
      </c>
      <c r="ER16" s="217" t="s">
        <v>516</v>
      </c>
      <c r="ES16" s="217" t="s">
        <v>516</v>
      </c>
      <c r="ET16" s="217" t="s">
        <v>695</v>
      </c>
      <c r="EU16" s="217" t="s">
        <v>516</v>
      </c>
      <c r="EV16" s="217" t="s">
        <v>516</v>
      </c>
      <c r="EW16" s="217" t="s">
        <v>516</v>
      </c>
      <c r="EX16" s="217" t="s">
        <v>516</v>
      </c>
      <c r="EY16" s="217" t="s">
        <v>516</v>
      </c>
      <c r="EZ16" s="217" t="s">
        <v>516</v>
      </c>
      <c r="FA16" s="217" t="s">
        <v>516</v>
      </c>
      <c r="FB16" s="217" t="s">
        <v>516</v>
      </c>
      <c r="FC16" s="217" t="s">
        <v>516</v>
      </c>
    </row>
    <row r="17" spans="1:232" s="215" customFormat="1" ht="15" x14ac:dyDescent="0.25">
      <c r="A17" s="468" t="s">
        <v>543</v>
      </c>
      <c r="B17" s="468"/>
      <c r="C17" s="468"/>
      <c r="D17" s="468"/>
      <c r="E17" s="468"/>
      <c r="F17" s="468"/>
      <c r="G17" s="473" t="s">
        <v>696</v>
      </c>
      <c r="H17" s="473"/>
      <c r="I17" s="473"/>
      <c r="J17" s="473"/>
      <c r="K17" s="473"/>
      <c r="L17" s="473"/>
      <c r="M17" s="473"/>
      <c r="N17" s="473"/>
      <c r="O17" s="473"/>
      <c r="P17" s="473"/>
      <c r="R17" s="227" t="s">
        <v>696</v>
      </c>
      <c r="FD17" s="217" t="s">
        <v>543</v>
      </c>
      <c r="FE17" s="217" t="s">
        <v>516</v>
      </c>
      <c r="FF17" s="217" t="s">
        <v>516</v>
      </c>
      <c r="FG17" s="217" t="s">
        <v>516</v>
      </c>
      <c r="FH17" s="217" t="s">
        <v>516</v>
      </c>
      <c r="FI17" s="217" t="s">
        <v>516</v>
      </c>
      <c r="FJ17" s="217" t="s">
        <v>696</v>
      </c>
      <c r="FK17" s="217" t="s">
        <v>516</v>
      </c>
      <c r="FL17" s="217" t="s">
        <v>516</v>
      </c>
      <c r="FM17" s="217" t="s">
        <v>516</v>
      </c>
      <c r="FN17" s="217" t="s">
        <v>516</v>
      </c>
      <c r="FO17" s="217" t="s">
        <v>516</v>
      </c>
      <c r="FP17" s="217" t="s">
        <v>516</v>
      </c>
      <c r="FQ17" s="217" t="s">
        <v>516</v>
      </c>
      <c r="FR17" s="217" t="s">
        <v>516</v>
      </c>
      <c r="FS17" s="217" t="s">
        <v>516</v>
      </c>
    </row>
    <row r="18" spans="1:232" s="215" customFormat="1" ht="6" customHeight="1" x14ac:dyDescent="0.25">
      <c r="A18" s="228"/>
      <c r="B18" s="223"/>
      <c r="C18" s="223"/>
      <c r="D18" s="223"/>
      <c r="E18" s="223"/>
      <c r="F18" s="229"/>
      <c r="G18" s="312"/>
      <c r="H18" s="312"/>
      <c r="I18" s="312"/>
      <c r="J18" s="312"/>
      <c r="K18" s="312"/>
      <c r="L18" s="312"/>
      <c r="M18" s="312"/>
      <c r="N18" s="312"/>
      <c r="O18" s="312"/>
      <c r="P18" s="312"/>
    </row>
    <row r="19" spans="1:232" s="215" customFormat="1" ht="15" x14ac:dyDescent="0.25">
      <c r="A19" s="476" t="s">
        <v>697</v>
      </c>
      <c r="B19" s="476"/>
      <c r="C19" s="476"/>
      <c r="D19" s="476"/>
      <c r="E19" s="476"/>
      <c r="F19" s="476"/>
      <c r="G19" s="476"/>
      <c r="H19" s="476"/>
      <c r="I19" s="476"/>
      <c r="J19" s="476"/>
      <c r="K19" s="476"/>
      <c r="L19" s="476"/>
      <c r="M19" s="476"/>
      <c r="N19" s="476"/>
      <c r="O19" s="476"/>
      <c r="P19" s="476"/>
      <c r="FT19" s="217" t="s">
        <v>516</v>
      </c>
      <c r="FU19" s="217" t="s">
        <v>516</v>
      </c>
      <c r="FV19" s="217" t="s">
        <v>516</v>
      </c>
      <c r="FW19" s="217" t="s">
        <v>516</v>
      </c>
      <c r="FX19" s="217" t="s">
        <v>516</v>
      </c>
      <c r="FY19" s="217" t="s">
        <v>516</v>
      </c>
      <c r="FZ19" s="217" t="s">
        <v>516</v>
      </c>
      <c r="GA19" s="217" t="s">
        <v>516</v>
      </c>
      <c r="GB19" s="217" t="s">
        <v>516</v>
      </c>
      <c r="GC19" s="217" t="s">
        <v>516</v>
      </c>
      <c r="GD19" s="217" t="s">
        <v>516</v>
      </c>
      <c r="GE19" s="217" t="s">
        <v>516</v>
      </c>
      <c r="GF19" s="217" t="s">
        <v>516</v>
      </c>
      <c r="GG19" s="217" t="s">
        <v>516</v>
      </c>
      <c r="GH19" s="217" t="s">
        <v>516</v>
      </c>
      <c r="GI19" s="217" t="s">
        <v>516</v>
      </c>
    </row>
    <row r="20" spans="1:232" s="215" customFormat="1" ht="15" customHeight="1" x14ac:dyDescent="0.25">
      <c r="A20" s="477" t="s">
        <v>517</v>
      </c>
      <c r="B20" s="477"/>
      <c r="C20" s="477"/>
      <c r="D20" s="477"/>
      <c r="E20" s="477"/>
      <c r="F20" s="477"/>
      <c r="G20" s="477"/>
      <c r="H20" s="477"/>
      <c r="I20" s="477"/>
      <c r="J20" s="477"/>
      <c r="K20" s="477"/>
      <c r="L20" s="477"/>
      <c r="M20" s="477"/>
      <c r="N20" s="477"/>
      <c r="O20" s="477"/>
      <c r="P20" s="477"/>
    </row>
    <row r="21" spans="1:232" s="215" customFormat="1" ht="6" customHeight="1" x14ac:dyDescent="0.25">
      <c r="A21" s="230"/>
      <c r="B21" s="230"/>
      <c r="C21" s="230"/>
      <c r="D21" s="230"/>
      <c r="E21" s="230"/>
      <c r="F21" s="230"/>
      <c r="G21" s="230"/>
      <c r="H21" s="230"/>
      <c r="I21" s="230"/>
      <c r="J21" s="230"/>
      <c r="K21" s="230"/>
      <c r="L21" s="230"/>
      <c r="M21" s="230"/>
      <c r="N21" s="230"/>
      <c r="O21" s="230"/>
      <c r="P21" s="230"/>
    </row>
    <row r="22" spans="1:232" s="215" customFormat="1" ht="15" x14ac:dyDescent="0.25">
      <c r="A22" s="476" t="s">
        <v>785</v>
      </c>
      <c r="B22" s="476"/>
      <c r="C22" s="476"/>
      <c r="D22" s="476"/>
      <c r="E22" s="476"/>
      <c r="F22" s="476"/>
      <c r="G22" s="476"/>
      <c r="H22" s="476"/>
      <c r="I22" s="476"/>
      <c r="J22" s="476"/>
      <c r="K22" s="476"/>
      <c r="L22" s="476"/>
      <c r="M22" s="476"/>
      <c r="N22" s="476"/>
      <c r="O22" s="476"/>
      <c r="P22" s="476"/>
      <c r="GJ22" s="217" t="s">
        <v>516</v>
      </c>
      <c r="GK22" s="217" t="s">
        <v>516</v>
      </c>
      <c r="GL22" s="217" t="s">
        <v>516</v>
      </c>
      <c r="GM22" s="217" t="s">
        <v>516</v>
      </c>
      <c r="GN22" s="217" t="s">
        <v>516</v>
      </c>
      <c r="GO22" s="217" t="s">
        <v>516</v>
      </c>
      <c r="GP22" s="217" t="s">
        <v>516</v>
      </c>
      <c r="GQ22" s="217" t="s">
        <v>516</v>
      </c>
      <c r="GR22" s="217" t="s">
        <v>516</v>
      </c>
      <c r="GS22" s="217" t="s">
        <v>516</v>
      </c>
      <c r="GT22" s="217" t="s">
        <v>516</v>
      </c>
      <c r="GU22" s="217" t="s">
        <v>516</v>
      </c>
      <c r="GV22" s="217" t="s">
        <v>516</v>
      </c>
      <c r="GW22" s="217" t="s">
        <v>516</v>
      </c>
      <c r="GX22" s="217" t="s">
        <v>516</v>
      </c>
      <c r="GY22" s="217" t="s">
        <v>516</v>
      </c>
    </row>
    <row r="23" spans="1:232" s="215" customFormat="1" ht="15" x14ac:dyDescent="0.25">
      <c r="A23" s="477" t="s">
        <v>515</v>
      </c>
      <c r="B23" s="477"/>
      <c r="C23" s="477"/>
      <c r="D23" s="477"/>
      <c r="E23" s="477"/>
      <c r="F23" s="477"/>
      <c r="G23" s="477"/>
      <c r="H23" s="477"/>
      <c r="I23" s="477"/>
      <c r="J23" s="477"/>
      <c r="K23" s="477"/>
      <c r="L23" s="477"/>
      <c r="M23" s="477"/>
      <c r="N23" s="477"/>
      <c r="O23" s="477"/>
      <c r="P23" s="477"/>
    </row>
    <row r="24" spans="1:232" s="215" customFormat="1" ht="17.25" customHeight="1" x14ac:dyDescent="0.25">
      <c r="A24" s="475" t="s">
        <v>514</v>
      </c>
      <c r="B24" s="475"/>
      <c r="C24" s="475"/>
      <c r="D24" s="475"/>
      <c r="E24" s="475"/>
      <c r="F24" s="475"/>
      <c r="G24" s="475"/>
      <c r="H24" s="475"/>
      <c r="I24" s="475"/>
      <c r="J24" s="475"/>
      <c r="K24" s="475"/>
      <c r="L24" s="475"/>
      <c r="M24" s="475"/>
      <c r="N24" s="475"/>
      <c r="O24" s="475"/>
      <c r="P24" s="475"/>
    </row>
    <row r="25" spans="1:232" s="215" customFormat="1" ht="8.25" customHeight="1" x14ac:dyDescent="0.25">
      <c r="A25" s="231"/>
      <c r="B25" s="231"/>
      <c r="C25" s="231"/>
      <c r="D25" s="231"/>
      <c r="E25" s="231"/>
      <c r="F25" s="231"/>
      <c r="G25" s="231"/>
      <c r="H25" s="231"/>
      <c r="I25" s="231"/>
      <c r="J25" s="231"/>
      <c r="K25" s="231"/>
      <c r="L25" s="231"/>
      <c r="M25" s="231"/>
      <c r="N25" s="231"/>
      <c r="O25" s="231"/>
      <c r="P25" s="231"/>
    </row>
    <row r="26" spans="1:232" s="215" customFormat="1" ht="15" x14ac:dyDescent="0.25">
      <c r="A26" s="476" t="s">
        <v>717</v>
      </c>
      <c r="B26" s="476"/>
      <c r="C26" s="476"/>
      <c r="D26" s="476"/>
      <c r="E26" s="476"/>
      <c r="F26" s="476"/>
      <c r="G26" s="476"/>
      <c r="H26" s="476"/>
      <c r="I26" s="476"/>
      <c r="J26" s="476"/>
      <c r="K26" s="476"/>
      <c r="L26" s="476"/>
      <c r="M26" s="476"/>
      <c r="N26" s="476"/>
      <c r="O26" s="476"/>
      <c r="P26" s="476"/>
      <c r="GZ26" s="217" t="s">
        <v>724</v>
      </c>
      <c r="HA26" s="217" t="s">
        <v>516</v>
      </c>
      <c r="HB26" s="217" t="s">
        <v>516</v>
      </c>
      <c r="HC26" s="217" t="s">
        <v>516</v>
      </c>
      <c r="HD26" s="217" t="s">
        <v>516</v>
      </c>
      <c r="HE26" s="217" t="s">
        <v>516</v>
      </c>
      <c r="HF26" s="217" t="s">
        <v>516</v>
      </c>
      <c r="HG26" s="217" t="s">
        <v>516</v>
      </c>
      <c r="HH26" s="217" t="s">
        <v>516</v>
      </c>
      <c r="HI26" s="217" t="s">
        <v>516</v>
      </c>
      <c r="HJ26" s="217" t="s">
        <v>516</v>
      </c>
      <c r="HK26" s="217" t="s">
        <v>516</v>
      </c>
      <c r="HL26" s="217" t="s">
        <v>516</v>
      </c>
      <c r="HM26" s="217" t="s">
        <v>516</v>
      </c>
      <c r="HN26" s="217" t="s">
        <v>516</v>
      </c>
      <c r="HO26" s="217" t="s">
        <v>516</v>
      </c>
    </row>
    <row r="27" spans="1:232" s="215" customFormat="1" ht="11.25" customHeight="1" x14ac:dyDescent="0.25">
      <c r="A27" s="477" t="s">
        <v>542</v>
      </c>
      <c r="B27" s="477"/>
      <c r="C27" s="477"/>
      <c r="D27" s="477"/>
      <c r="E27" s="477"/>
      <c r="F27" s="477"/>
      <c r="G27" s="477"/>
      <c r="H27" s="477"/>
      <c r="I27" s="477"/>
      <c r="J27" s="477"/>
      <c r="K27" s="477"/>
      <c r="L27" s="477"/>
      <c r="M27" s="477"/>
      <c r="N27" s="477"/>
      <c r="O27" s="477"/>
      <c r="P27" s="477"/>
    </row>
    <row r="28" spans="1:232" s="215" customFormat="1" ht="12" customHeight="1" x14ac:dyDescent="0.25">
      <c r="A28" s="223" t="s">
        <v>513</v>
      </c>
      <c r="B28" s="232" t="s">
        <v>553</v>
      </c>
      <c r="C28" s="214" t="s">
        <v>512</v>
      </c>
      <c r="D28" s="214"/>
      <c r="E28" s="214"/>
      <c r="F28" s="233"/>
      <c r="G28" s="233"/>
      <c r="H28" s="233"/>
      <c r="I28" s="233"/>
      <c r="J28" s="233"/>
      <c r="K28" s="233"/>
      <c r="L28" s="233"/>
      <c r="M28" s="233"/>
      <c r="N28" s="233"/>
      <c r="O28" s="233"/>
      <c r="P28" s="233"/>
    </row>
    <row r="29" spans="1:232" s="215" customFormat="1" ht="15" x14ac:dyDescent="0.25">
      <c r="A29" s="223" t="s">
        <v>511</v>
      </c>
      <c r="B29" s="478"/>
      <c r="C29" s="478"/>
      <c r="D29" s="478"/>
      <c r="E29" s="478"/>
      <c r="F29" s="478"/>
      <c r="G29" s="233"/>
      <c r="H29" s="233"/>
      <c r="I29" s="233"/>
      <c r="J29" s="233"/>
      <c r="K29" s="233"/>
      <c r="L29" s="233"/>
      <c r="M29" s="233"/>
      <c r="N29" s="233"/>
      <c r="O29" s="233"/>
      <c r="P29" s="233"/>
      <c r="HP29" s="217" t="s">
        <v>516</v>
      </c>
      <c r="HQ29" s="217" t="s">
        <v>516</v>
      </c>
      <c r="HR29" s="217" t="s">
        <v>516</v>
      </c>
      <c r="HS29" s="217" t="s">
        <v>516</v>
      </c>
      <c r="HT29" s="217" t="s">
        <v>516</v>
      </c>
    </row>
    <row r="30" spans="1:232" s="215" customFormat="1" ht="10.5" customHeight="1" x14ac:dyDescent="0.25">
      <c r="A30" s="223"/>
      <c r="B30" s="479" t="s">
        <v>510</v>
      </c>
      <c r="C30" s="479"/>
      <c r="D30" s="479"/>
      <c r="E30" s="479"/>
      <c r="F30" s="479"/>
      <c r="G30" s="234"/>
      <c r="H30" s="234"/>
      <c r="I30" s="234"/>
      <c r="J30" s="234"/>
      <c r="K30" s="234"/>
      <c r="L30" s="234"/>
      <c r="M30" s="234"/>
      <c r="N30" s="234"/>
      <c r="O30" s="235"/>
      <c r="P30" s="234"/>
    </row>
    <row r="31" spans="1:232" s="215" customFormat="1" ht="9.75" customHeight="1" x14ac:dyDescent="0.25">
      <c r="A31" s="223"/>
      <c r="B31" s="223"/>
      <c r="C31" s="223"/>
      <c r="D31" s="236"/>
      <c r="E31" s="236"/>
      <c r="F31" s="236"/>
      <c r="G31" s="236"/>
      <c r="H31" s="236"/>
      <c r="I31" s="236"/>
      <c r="J31" s="236"/>
      <c r="K31" s="236"/>
      <c r="L31" s="236"/>
      <c r="M31" s="236"/>
      <c r="N31" s="236"/>
      <c r="O31" s="234"/>
      <c r="P31" s="234"/>
    </row>
    <row r="32" spans="1:232" s="215" customFormat="1" ht="15" x14ac:dyDescent="0.25">
      <c r="A32" s="237" t="s">
        <v>554</v>
      </c>
      <c r="B32" s="216"/>
      <c r="C32" s="480" t="s">
        <v>698</v>
      </c>
      <c r="D32" s="480"/>
      <c r="E32" s="480"/>
      <c r="F32" s="480"/>
      <c r="G32" s="217"/>
      <c r="H32" s="217"/>
      <c r="I32" s="217"/>
      <c r="J32" s="217"/>
      <c r="K32" s="217"/>
      <c r="L32" s="217"/>
      <c r="M32" s="217"/>
      <c r="N32" s="217"/>
      <c r="O32" s="217"/>
      <c r="P32" s="217"/>
      <c r="HU32" s="217" t="s">
        <v>698</v>
      </c>
      <c r="HV32" s="217" t="s">
        <v>516</v>
      </c>
      <c r="HW32" s="217" t="s">
        <v>516</v>
      </c>
      <c r="HX32" s="217" t="s">
        <v>516</v>
      </c>
    </row>
    <row r="33" spans="1:240" s="215" customFormat="1" ht="9.75" customHeight="1" x14ac:dyDescent="0.25">
      <c r="A33" s="223"/>
      <c r="B33" s="216"/>
      <c r="C33" s="313"/>
      <c r="D33" s="314"/>
      <c r="E33" s="314"/>
      <c r="F33" s="314"/>
      <c r="G33" s="238"/>
      <c r="H33" s="238"/>
      <c r="I33" s="238"/>
      <c r="J33" s="238"/>
      <c r="K33" s="238"/>
      <c r="L33" s="238"/>
      <c r="M33" s="238"/>
      <c r="N33" s="238"/>
      <c r="O33" s="238"/>
      <c r="P33" s="238"/>
    </row>
    <row r="34" spans="1:240" s="215" customFormat="1" ht="12" customHeight="1" x14ac:dyDescent="0.25">
      <c r="A34" s="237" t="s">
        <v>509</v>
      </c>
      <c r="B34" s="216"/>
      <c r="C34" s="239"/>
      <c r="D34" s="240">
        <v>1231.8499999999999</v>
      </c>
      <c r="E34" s="241" t="s">
        <v>500</v>
      </c>
      <c r="G34" s="216"/>
      <c r="H34" s="216"/>
      <c r="I34" s="216"/>
      <c r="J34" s="216"/>
      <c r="K34" s="216"/>
      <c r="L34" s="216"/>
      <c r="M34" s="216"/>
      <c r="N34" s="242"/>
      <c r="O34" s="242"/>
      <c r="P34" s="216"/>
    </row>
    <row r="35" spans="1:240" s="215" customFormat="1" ht="12" customHeight="1" x14ac:dyDescent="0.25">
      <c r="A35" s="223"/>
      <c r="B35" s="243" t="s">
        <v>508</v>
      </c>
      <c r="C35" s="244"/>
      <c r="D35" s="245"/>
      <c r="E35" s="241"/>
      <c r="G35" s="216"/>
    </row>
    <row r="36" spans="1:240" s="215" customFormat="1" ht="12" customHeight="1" x14ac:dyDescent="0.25">
      <c r="A36" s="223"/>
      <c r="B36" s="246" t="s">
        <v>507</v>
      </c>
      <c r="C36" s="239"/>
      <c r="D36" s="240">
        <v>1000.49</v>
      </c>
      <c r="E36" s="241" t="s">
        <v>500</v>
      </c>
      <c r="I36" s="216"/>
      <c r="K36" s="216" t="s">
        <v>506</v>
      </c>
      <c r="L36" s="216"/>
      <c r="M36" s="216"/>
      <c r="N36" s="247"/>
      <c r="O36" s="240">
        <v>54.72</v>
      </c>
      <c r="P36" s="241" t="s">
        <v>500</v>
      </c>
    </row>
    <row r="37" spans="1:240" s="215" customFormat="1" ht="12" customHeight="1" x14ac:dyDescent="0.25">
      <c r="A37" s="223"/>
      <c r="B37" s="246" t="s">
        <v>505</v>
      </c>
      <c r="C37" s="315"/>
      <c r="D37" s="316">
        <v>9.99</v>
      </c>
      <c r="E37" s="241" t="s">
        <v>500</v>
      </c>
      <c r="I37" s="216"/>
      <c r="K37" s="216" t="s">
        <v>555</v>
      </c>
      <c r="L37" s="216"/>
      <c r="M37" s="216"/>
      <c r="N37" s="247"/>
      <c r="O37" s="240">
        <v>21.16</v>
      </c>
      <c r="P37" s="241" t="s">
        <v>500</v>
      </c>
    </row>
    <row r="38" spans="1:240" s="215" customFormat="1" ht="12" customHeight="1" x14ac:dyDescent="0.25">
      <c r="A38" s="223"/>
      <c r="B38" s="246" t="s">
        <v>503</v>
      </c>
      <c r="C38" s="315"/>
      <c r="D38" s="316">
        <v>16.059999999999999</v>
      </c>
      <c r="E38" s="241" t="s">
        <v>500</v>
      </c>
      <c r="I38" s="216"/>
      <c r="K38" s="216" t="s">
        <v>504</v>
      </c>
      <c r="L38" s="216"/>
      <c r="M38" s="216"/>
      <c r="N38" s="317"/>
      <c r="O38" s="316">
        <v>169.41</v>
      </c>
      <c r="P38" s="248" t="s">
        <v>556</v>
      </c>
    </row>
    <row r="39" spans="1:240" s="215" customFormat="1" ht="12" customHeight="1" x14ac:dyDescent="0.25">
      <c r="A39" s="223"/>
      <c r="B39" s="246" t="s">
        <v>501</v>
      </c>
      <c r="C39" s="315"/>
      <c r="D39" s="240">
        <v>0</v>
      </c>
      <c r="E39" s="241" t="s">
        <v>500</v>
      </c>
      <c r="I39" s="216"/>
      <c r="K39" s="216" t="s">
        <v>502</v>
      </c>
      <c r="L39" s="216"/>
      <c r="M39" s="216"/>
      <c r="N39" s="317"/>
      <c r="O39" s="316">
        <v>57.08</v>
      </c>
      <c r="P39" s="248" t="s">
        <v>556</v>
      </c>
    </row>
    <row r="40" spans="1:240" s="215" customFormat="1" ht="9.75" customHeight="1" x14ac:dyDescent="0.25">
      <c r="A40" s="223"/>
      <c r="B40" s="216"/>
      <c r="D40" s="249"/>
      <c r="E40" s="241"/>
      <c r="H40" s="216"/>
      <c r="I40" s="216"/>
      <c r="J40" s="216"/>
      <c r="K40" s="216"/>
      <c r="L40" s="216"/>
      <c r="M40" s="216"/>
      <c r="N40" s="238"/>
      <c r="O40" s="238"/>
      <c r="P40" s="216"/>
    </row>
    <row r="41" spans="1:240" s="215" customFormat="1" ht="11.25" customHeight="1" x14ac:dyDescent="0.25">
      <c r="A41" s="488" t="s">
        <v>499</v>
      </c>
      <c r="B41" s="489" t="s">
        <v>498</v>
      </c>
      <c r="C41" s="490" t="s">
        <v>497</v>
      </c>
      <c r="D41" s="491"/>
      <c r="E41" s="491"/>
      <c r="F41" s="491"/>
      <c r="G41" s="492"/>
      <c r="H41" s="489" t="s">
        <v>496</v>
      </c>
      <c r="I41" s="489" t="s">
        <v>23</v>
      </c>
      <c r="J41" s="489"/>
      <c r="K41" s="489"/>
      <c r="L41" s="490" t="s">
        <v>557</v>
      </c>
      <c r="M41" s="491"/>
      <c r="N41" s="491"/>
      <c r="O41" s="491"/>
      <c r="P41" s="492"/>
    </row>
    <row r="42" spans="1:240" s="215" customFormat="1" ht="11.25" customHeight="1" x14ac:dyDescent="0.25">
      <c r="A42" s="488"/>
      <c r="B42" s="489"/>
      <c r="C42" s="493"/>
      <c r="D42" s="494"/>
      <c r="E42" s="494"/>
      <c r="F42" s="494"/>
      <c r="G42" s="495"/>
      <c r="H42" s="489"/>
      <c r="I42" s="489"/>
      <c r="J42" s="489"/>
      <c r="K42" s="489"/>
      <c r="L42" s="496"/>
      <c r="M42" s="497"/>
      <c r="N42" s="497"/>
      <c r="O42" s="497"/>
      <c r="P42" s="498"/>
    </row>
    <row r="43" spans="1:240" s="215" customFormat="1" ht="54" customHeight="1" x14ac:dyDescent="0.25">
      <c r="A43" s="488"/>
      <c r="B43" s="489"/>
      <c r="C43" s="496"/>
      <c r="D43" s="497"/>
      <c r="E43" s="497"/>
      <c r="F43" s="497"/>
      <c r="G43" s="498"/>
      <c r="H43" s="489"/>
      <c r="I43" s="318" t="s">
        <v>558</v>
      </c>
      <c r="J43" s="318" t="s">
        <v>494</v>
      </c>
      <c r="K43" s="318" t="s">
        <v>495</v>
      </c>
      <c r="L43" s="318" t="s">
        <v>559</v>
      </c>
      <c r="M43" s="318" t="s">
        <v>560</v>
      </c>
      <c r="N43" s="318" t="s">
        <v>561</v>
      </c>
      <c r="O43" s="318" t="s">
        <v>494</v>
      </c>
      <c r="P43" s="318" t="s">
        <v>562</v>
      </c>
    </row>
    <row r="44" spans="1:240" s="215" customFormat="1" ht="13.5" customHeight="1" x14ac:dyDescent="0.25">
      <c r="A44" s="319">
        <v>1</v>
      </c>
      <c r="B44" s="320">
        <v>2</v>
      </c>
      <c r="C44" s="481">
        <v>3</v>
      </c>
      <c r="D44" s="482"/>
      <c r="E44" s="482"/>
      <c r="F44" s="482"/>
      <c r="G44" s="483"/>
      <c r="H44" s="320">
        <v>4</v>
      </c>
      <c r="I44" s="320">
        <v>5</v>
      </c>
      <c r="J44" s="320">
        <v>6</v>
      </c>
      <c r="K44" s="320">
        <v>7</v>
      </c>
      <c r="L44" s="320">
        <v>8</v>
      </c>
      <c r="M44" s="320">
        <v>9</v>
      </c>
      <c r="N44" s="320">
        <v>10</v>
      </c>
      <c r="O44" s="320">
        <v>11</v>
      </c>
      <c r="P44" s="320">
        <v>12</v>
      </c>
    </row>
    <row r="45" spans="1:240" s="215" customFormat="1" ht="15" x14ac:dyDescent="0.25">
      <c r="A45" s="484" t="s">
        <v>541</v>
      </c>
      <c r="B45" s="485"/>
      <c r="C45" s="485"/>
      <c r="D45" s="485"/>
      <c r="E45" s="485"/>
      <c r="F45" s="485"/>
      <c r="G45" s="485"/>
      <c r="H45" s="485"/>
      <c r="I45" s="485"/>
      <c r="J45" s="485"/>
      <c r="K45" s="485"/>
      <c r="L45" s="485"/>
      <c r="M45" s="485"/>
      <c r="N45" s="485"/>
      <c r="O45" s="485"/>
      <c r="P45" s="486"/>
      <c r="HY45" s="213" t="s">
        <v>541</v>
      </c>
    </row>
    <row r="46" spans="1:240" s="215" customFormat="1" ht="15" x14ac:dyDescent="0.25">
      <c r="A46" s="321" t="s">
        <v>65</v>
      </c>
      <c r="B46" s="322" t="s">
        <v>563</v>
      </c>
      <c r="C46" s="487" t="s">
        <v>564</v>
      </c>
      <c r="D46" s="487"/>
      <c r="E46" s="487"/>
      <c r="F46" s="487"/>
      <c r="G46" s="487"/>
      <c r="H46" s="323" t="s">
        <v>565</v>
      </c>
      <c r="I46" s="324">
        <v>10</v>
      </c>
      <c r="J46" s="325">
        <v>1</v>
      </c>
      <c r="K46" s="325">
        <v>10</v>
      </c>
      <c r="L46" s="326"/>
      <c r="M46" s="324"/>
      <c r="N46" s="327"/>
      <c r="O46" s="324"/>
      <c r="P46" s="328"/>
      <c r="HY46" s="213"/>
      <c r="HZ46" s="213" t="s">
        <v>564</v>
      </c>
      <c r="IA46" s="213" t="s">
        <v>516</v>
      </c>
      <c r="IB46" s="213" t="s">
        <v>516</v>
      </c>
      <c r="IC46" s="213" t="s">
        <v>516</v>
      </c>
      <c r="ID46" s="213" t="s">
        <v>516</v>
      </c>
    </row>
    <row r="47" spans="1:240" s="215" customFormat="1" ht="15" x14ac:dyDescent="0.25">
      <c r="A47" s="250"/>
      <c r="B47" s="251" t="s">
        <v>65</v>
      </c>
      <c r="C47" s="468" t="s">
        <v>566</v>
      </c>
      <c r="D47" s="468"/>
      <c r="E47" s="468"/>
      <c r="F47" s="468"/>
      <c r="G47" s="468"/>
      <c r="H47" s="252" t="s">
        <v>488</v>
      </c>
      <c r="I47" s="253"/>
      <c r="J47" s="253"/>
      <c r="K47" s="266">
        <v>20.3</v>
      </c>
      <c r="L47" s="255"/>
      <c r="M47" s="253"/>
      <c r="N47" s="255"/>
      <c r="O47" s="253"/>
      <c r="P47" s="256">
        <v>6173.84</v>
      </c>
      <c r="HY47" s="213"/>
      <c r="HZ47" s="213"/>
      <c r="IA47" s="213"/>
      <c r="IB47" s="213"/>
      <c r="IC47" s="213"/>
      <c r="ID47" s="213"/>
      <c r="IE47" s="217" t="s">
        <v>566</v>
      </c>
    </row>
    <row r="48" spans="1:240" s="215" customFormat="1" ht="15" x14ac:dyDescent="0.25">
      <c r="A48" s="257"/>
      <c r="B48" s="251" t="s">
        <v>567</v>
      </c>
      <c r="C48" s="468" t="s">
        <v>568</v>
      </c>
      <c r="D48" s="468"/>
      <c r="E48" s="468"/>
      <c r="F48" s="468"/>
      <c r="G48" s="468"/>
      <c r="H48" s="252" t="s">
        <v>488</v>
      </c>
      <c r="I48" s="254">
        <v>2.0299999999999998</v>
      </c>
      <c r="J48" s="253"/>
      <c r="K48" s="266">
        <v>20.3</v>
      </c>
      <c r="L48" s="258"/>
      <c r="M48" s="259"/>
      <c r="N48" s="260">
        <v>304.13</v>
      </c>
      <c r="O48" s="253"/>
      <c r="P48" s="256">
        <v>6173.84</v>
      </c>
      <c r="Q48" s="261"/>
      <c r="R48" s="261"/>
      <c r="HY48" s="213"/>
      <c r="HZ48" s="213"/>
      <c r="IA48" s="213"/>
      <c r="IB48" s="213"/>
      <c r="IC48" s="213"/>
      <c r="ID48" s="213"/>
      <c r="IE48" s="217"/>
      <c r="IF48" s="217" t="s">
        <v>568</v>
      </c>
    </row>
    <row r="49" spans="1:244" s="215" customFormat="1" ht="15" x14ac:dyDescent="0.25">
      <c r="A49" s="250"/>
      <c r="B49" s="251" t="s">
        <v>63</v>
      </c>
      <c r="C49" s="468" t="s">
        <v>490</v>
      </c>
      <c r="D49" s="468"/>
      <c r="E49" s="468"/>
      <c r="F49" s="468"/>
      <c r="G49" s="468"/>
      <c r="H49" s="252"/>
      <c r="I49" s="253"/>
      <c r="J49" s="253"/>
      <c r="K49" s="253"/>
      <c r="L49" s="255"/>
      <c r="M49" s="253"/>
      <c r="N49" s="255"/>
      <c r="O49" s="253"/>
      <c r="P49" s="256">
        <v>2828.59</v>
      </c>
      <c r="HY49" s="213"/>
      <c r="HZ49" s="213"/>
      <c r="IA49" s="213"/>
      <c r="IB49" s="213"/>
      <c r="IC49" s="213"/>
      <c r="ID49" s="213"/>
      <c r="IE49" s="217" t="s">
        <v>490</v>
      </c>
      <c r="IF49" s="217"/>
    </row>
    <row r="50" spans="1:244" s="215" customFormat="1" ht="15" x14ac:dyDescent="0.25">
      <c r="A50" s="250"/>
      <c r="B50" s="251"/>
      <c r="C50" s="468" t="s">
        <v>569</v>
      </c>
      <c r="D50" s="468"/>
      <c r="E50" s="468"/>
      <c r="F50" s="468"/>
      <c r="G50" s="468"/>
      <c r="H50" s="252" t="s">
        <v>488</v>
      </c>
      <c r="I50" s="253"/>
      <c r="J50" s="253"/>
      <c r="K50" s="266">
        <v>5.5</v>
      </c>
      <c r="L50" s="255"/>
      <c r="M50" s="253"/>
      <c r="N50" s="255"/>
      <c r="O50" s="253"/>
      <c r="P50" s="256">
        <v>1883.53</v>
      </c>
      <c r="HY50" s="213"/>
      <c r="HZ50" s="213"/>
      <c r="IA50" s="213"/>
      <c r="IB50" s="213"/>
      <c r="IC50" s="213"/>
      <c r="ID50" s="213"/>
      <c r="IE50" s="217" t="s">
        <v>569</v>
      </c>
      <c r="IF50" s="217"/>
    </row>
    <row r="51" spans="1:244" s="215" customFormat="1" ht="15" x14ac:dyDescent="0.25">
      <c r="A51" s="257"/>
      <c r="B51" s="251" t="s">
        <v>570</v>
      </c>
      <c r="C51" s="468" t="s">
        <v>571</v>
      </c>
      <c r="D51" s="468"/>
      <c r="E51" s="468"/>
      <c r="F51" s="468"/>
      <c r="G51" s="468"/>
      <c r="H51" s="252" t="s">
        <v>699</v>
      </c>
      <c r="I51" s="254">
        <v>0.45</v>
      </c>
      <c r="J51" s="253"/>
      <c r="K51" s="266">
        <v>4.5</v>
      </c>
      <c r="L51" s="262">
        <v>346.73</v>
      </c>
      <c r="M51" s="263">
        <v>1.43</v>
      </c>
      <c r="N51" s="260">
        <v>495.82</v>
      </c>
      <c r="O51" s="253"/>
      <c r="P51" s="256">
        <v>2231.19</v>
      </c>
      <c r="Q51" s="261"/>
      <c r="R51" s="261"/>
      <c r="HY51" s="213"/>
      <c r="HZ51" s="213"/>
      <c r="IA51" s="213"/>
      <c r="IB51" s="213"/>
      <c r="IC51" s="213"/>
      <c r="ID51" s="213"/>
      <c r="IE51" s="217"/>
      <c r="IF51" s="217" t="s">
        <v>571</v>
      </c>
    </row>
    <row r="52" spans="1:244" s="215" customFormat="1" ht="15" x14ac:dyDescent="0.25">
      <c r="A52" s="264"/>
      <c r="B52" s="251" t="s">
        <v>572</v>
      </c>
      <c r="C52" s="468" t="s">
        <v>573</v>
      </c>
      <c r="D52" s="468"/>
      <c r="E52" s="468"/>
      <c r="F52" s="468"/>
      <c r="G52" s="468"/>
      <c r="H52" s="252" t="s">
        <v>488</v>
      </c>
      <c r="I52" s="254">
        <v>0.45</v>
      </c>
      <c r="J52" s="253"/>
      <c r="K52" s="266">
        <v>4.5</v>
      </c>
      <c r="L52" s="255"/>
      <c r="M52" s="253"/>
      <c r="N52" s="265">
        <v>342.46</v>
      </c>
      <c r="O52" s="253"/>
      <c r="P52" s="256">
        <v>1541.07</v>
      </c>
      <c r="HY52" s="213"/>
      <c r="HZ52" s="213"/>
      <c r="IA52" s="213"/>
      <c r="IB52" s="213"/>
      <c r="IC52" s="213"/>
      <c r="ID52" s="213"/>
      <c r="IE52" s="217"/>
      <c r="IF52" s="217"/>
      <c r="IG52" s="217" t="s">
        <v>573</v>
      </c>
    </row>
    <row r="53" spans="1:244" s="215" customFormat="1" ht="15" x14ac:dyDescent="0.25">
      <c r="A53" s="257"/>
      <c r="B53" s="251" t="s">
        <v>574</v>
      </c>
      <c r="C53" s="468" t="s">
        <v>575</v>
      </c>
      <c r="D53" s="468"/>
      <c r="E53" s="468"/>
      <c r="F53" s="468"/>
      <c r="G53" s="468"/>
      <c r="H53" s="252" t="s">
        <v>699</v>
      </c>
      <c r="I53" s="266">
        <v>0.1</v>
      </c>
      <c r="J53" s="253"/>
      <c r="K53" s="269">
        <v>1</v>
      </c>
      <c r="L53" s="262">
        <v>477.92</v>
      </c>
      <c r="M53" s="263">
        <v>1.25</v>
      </c>
      <c r="N53" s="260">
        <v>597.4</v>
      </c>
      <c r="O53" s="253"/>
      <c r="P53" s="256">
        <v>597.4</v>
      </c>
      <c r="Q53" s="261"/>
      <c r="R53" s="261"/>
      <c r="HY53" s="213"/>
      <c r="HZ53" s="213"/>
      <c r="IA53" s="213"/>
      <c r="IB53" s="213"/>
      <c r="IC53" s="213"/>
      <c r="ID53" s="213"/>
      <c r="IE53" s="217"/>
      <c r="IF53" s="217" t="s">
        <v>575</v>
      </c>
      <c r="IG53" s="217"/>
    </row>
    <row r="54" spans="1:244" s="215" customFormat="1" ht="15" x14ac:dyDescent="0.25">
      <c r="A54" s="264"/>
      <c r="B54" s="251" t="s">
        <v>572</v>
      </c>
      <c r="C54" s="468" t="s">
        <v>573</v>
      </c>
      <c r="D54" s="468"/>
      <c r="E54" s="468"/>
      <c r="F54" s="468"/>
      <c r="G54" s="468"/>
      <c r="H54" s="252" t="s">
        <v>488</v>
      </c>
      <c r="I54" s="266">
        <v>0.1</v>
      </c>
      <c r="J54" s="253"/>
      <c r="K54" s="269">
        <v>1</v>
      </c>
      <c r="L54" s="255"/>
      <c r="M54" s="253"/>
      <c r="N54" s="265">
        <v>342.46</v>
      </c>
      <c r="O54" s="253"/>
      <c r="P54" s="267">
        <v>342.46</v>
      </c>
      <c r="HY54" s="213"/>
      <c r="HZ54" s="213"/>
      <c r="IA54" s="213"/>
      <c r="IB54" s="213"/>
      <c r="IC54" s="213"/>
      <c r="ID54" s="213"/>
      <c r="IE54" s="217"/>
      <c r="IF54" s="217"/>
      <c r="IG54" s="217" t="s">
        <v>573</v>
      </c>
    </row>
    <row r="55" spans="1:244" s="215" customFormat="1" ht="15" x14ac:dyDescent="0.25">
      <c r="A55" s="268"/>
      <c r="B55" s="225"/>
      <c r="C55" s="499" t="s">
        <v>700</v>
      </c>
      <c r="D55" s="499"/>
      <c r="E55" s="499"/>
      <c r="F55" s="499"/>
      <c r="G55" s="499"/>
      <c r="H55" s="323"/>
      <c r="I55" s="324"/>
      <c r="J55" s="324"/>
      <c r="K55" s="324"/>
      <c r="L55" s="326"/>
      <c r="M55" s="324"/>
      <c r="N55" s="329"/>
      <c r="O55" s="324"/>
      <c r="P55" s="330">
        <v>10885.96</v>
      </c>
      <c r="Q55" s="261"/>
      <c r="R55" s="261"/>
      <c r="HY55" s="213"/>
      <c r="HZ55" s="213"/>
      <c r="IA55" s="213"/>
      <c r="IB55" s="213"/>
      <c r="IC55" s="213"/>
      <c r="ID55" s="213"/>
      <c r="IE55" s="217"/>
      <c r="IF55" s="217"/>
      <c r="IG55" s="217"/>
      <c r="IH55" s="213" t="s">
        <v>700</v>
      </c>
    </row>
    <row r="56" spans="1:244" s="215" customFormat="1" ht="15" x14ac:dyDescent="0.25">
      <c r="A56" s="264"/>
      <c r="B56" s="251"/>
      <c r="C56" s="468" t="s">
        <v>487</v>
      </c>
      <c r="D56" s="468"/>
      <c r="E56" s="468"/>
      <c r="F56" s="468"/>
      <c r="G56" s="468"/>
      <c r="H56" s="252"/>
      <c r="I56" s="253"/>
      <c r="J56" s="253"/>
      <c r="K56" s="253"/>
      <c r="L56" s="255"/>
      <c r="M56" s="253"/>
      <c r="N56" s="255"/>
      <c r="O56" s="253"/>
      <c r="P56" s="256">
        <v>8057.37</v>
      </c>
      <c r="HY56" s="213"/>
      <c r="HZ56" s="213"/>
      <c r="IA56" s="213"/>
      <c r="IB56" s="213"/>
      <c r="IC56" s="213"/>
      <c r="ID56" s="213"/>
      <c r="IE56" s="217"/>
      <c r="IF56" s="217"/>
      <c r="IG56" s="217"/>
      <c r="IH56" s="213"/>
      <c r="II56" s="217" t="s">
        <v>487</v>
      </c>
    </row>
    <row r="57" spans="1:244" s="215" customFormat="1" ht="15" x14ac:dyDescent="0.25">
      <c r="A57" s="264"/>
      <c r="B57" s="251" t="s">
        <v>701</v>
      </c>
      <c r="C57" s="468" t="s">
        <v>486</v>
      </c>
      <c r="D57" s="468"/>
      <c r="E57" s="468"/>
      <c r="F57" s="468"/>
      <c r="G57" s="468"/>
      <c r="H57" s="252" t="s">
        <v>460</v>
      </c>
      <c r="I57" s="269">
        <v>103</v>
      </c>
      <c r="J57" s="253"/>
      <c r="K57" s="269">
        <v>103</v>
      </c>
      <c r="L57" s="255"/>
      <c r="M57" s="253"/>
      <c r="N57" s="255"/>
      <c r="O57" s="253"/>
      <c r="P57" s="256">
        <v>8299.09</v>
      </c>
      <c r="HY57" s="213"/>
      <c r="HZ57" s="213"/>
      <c r="IA57" s="213"/>
      <c r="IB57" s="213"/>
      <c r="IC57" s="213"/>
      <c r="ID57" s="213"/>
      <c r="IE57" s="217"/>
      <c r="IF57" s="217"/>
      <c r="IG57" s="217"/>
      <c r="IH57" s="213"/>
      <c r="II57" s="217" t="s">
        <v>486</v>
      </c>
    </row>
    <row r="58" spans="1:244" s="215" customFormat="1" ht="15" x14ac:dyDescent="0.25">
      <c r="A58" s="264"/>
      <c r="B58" s="251" t="s">
        <v>702</v>
      </c>
      <c r="C58" s="468" t="s">
        <v>485</v>
      </c>
      <c r="D58" s="468"/>
      <c r="E58" s="468"/>
      <c r="F58" s="468"/>
      <c r="G58" s="468"/>
      <c r="H58" s="252" t="s">
        <v>460</v>
      </c>
      <c r="I58" s="269">
        <v>60</v>
      </c>
      <c r="J58" s="253"/>
      <c r="K58" s="269">
        <v>60</v>
      </c>
      <c r="L58" s="255"/>
      <c r="M58" s="253"/>
      <c r="N58" s="255"/>
      <c r="O58" s="253"/>
      <c r="P58" s="256">
        <v>4834.42</v>
      </c>
      <c r="HY58" s="213"/>
      <c r="HZ58" s="213"/>
      <c r="IA58" s="213"/>
      <c r="IB58" s="213"/>
      <c r="IC58" s="213"/>
      <c r="ID58" s="213"/>
      <c r="IE58" s="217"/>
      <c r="IF58" s="217"/>
      <c r="IG58" s="217"/>
      <c r="IH58" s="213"/>
      <c r="II58" s="217" t="s">
        <v>485</v>
      </c>
    </row>
    <row r="59" spans="1:244" s="215" customFormat="1" ht="15" x14ac:dyDescent="0.25">
      <c r="A59" s="270"/>
      <c r="B59" s="271"/>
      <c r="C59" s="499" t="s">
        <v>484</v>
      </c>
      <c r="D59" s="499"/>
      <c r="E59" s="499"/>
      <c r="F59" s="499"/>
      <c r="G59" s="499"/>
      <c r="H59" s="323"/>
      <c r="I59" s="324"/>
      <c r="J59" s="324"/>
      <c r="K59" s="324"/>
      <c r="L59" s="326"/>
      <c r="M59" s="324"/>
      <c r="N59" s="329">
        <v>2401.9499999999998</v>
      </c>
      <c r="O59" s="324"/>
      <c r="P59" s="330">
        <v>24019.47</v>
      </c>
      <c r="HY59" s="213"/>
      <c r="HZ59" s="213"/>
      <c r="IA59" s="213"/>
      <c r="IB59" s="213"/>
      <c r="IC59" s="213"/>
      <c r="ID59" s="213"/>
      <c r="IE59" s="217"/>
      <c r="IF59" s="217"/>
      <c r="IG59" s="217"/>
      <c r="IH59" s="213"/>
      <c r="II59" s="217"/>
      <c r="IJ59" s="213" t="s">
        <v>484</v>
      </c>
    </row>
    <row r="60" spans="1:244" s="215" customFormat="1" ht="0.75" customHeight="1" x14ac:dyDescent="0.25">
      <c r="A60" s="272"/>
      <c r="B60" s="273"/>
      <c r="C60" s="273"/>
      <c r="D60" s="273"/>
      <c r="E60" s="273"/>
      <c r="F60" s="273"/>
      <c r="G60" s="273"/>
      <c r="H60" s="274"/>
      <c r="I60" s="275"/>
      <c r="J60" s="275"/>
      <c r="K60" s="275"/>
      <c r="L60" s="276"/>
      <c r="M60" s="275"/>
      <c r="N60" s="276"/>
      <c r="O60" s="275"/>
      <c r="P60" s="277"/>
      <c r="HY60" s="213"/>
      <c r="HZ60" s="213"/>
      <c r="IA60" s="213"/>
      <c r="IB60" s="213"/>
      <c r="IC60" s="213"/>
      <c r="ID60" s="213"/>
      <c r="IE60" s="217"/>
      <c r="IF60" s="217"/>
      <c r="IG60" s="217"/>
      <c r="IH60" s="213"/>
      <c r="II60" s="217"/>
      <c r="IJ60" s="213"/>
    </row>
    <row r="61" spans="1:244" s="215" customFormat="1" ht="15" x14ac:dyDescent="0.25">
      <c r="A61" s="321" t="s">
        <v>63</v>
      </c>
      <c r="B61" s="322" t="s">
        <v>576</v>
      </c>
      <c r="C61" s="487" t="s">
        <v>577</v>
      </c>
      <c r="D61" s="487"/>
      <c r="E61" s="487"/>
      <c r="F61" s="487"/>
      <c r="G61" s="487"/>
      <c r="H61" s="323" t="s">
        <v>565</v>
      </c>
      <c r="I61" s="324">
        <v>9</v>
      </c>
      <c r="J61" s="325">
        <v>1</v>
      </c>
      <c r="K61" s="325">
        <v>9</v>
      </c>
      <c r="L61" s="326"/>
      <c r="M61" s="324"/>
      <c r="N61" s="327"/>
      <c r="O61" s="324"/>
      <c r="P61" s="328"/>
      <c r="HY61" s="213"/>
      <c r="HZ61" s="213" t="s">
        <v>577</v>
      </c>
      <c r="IA61" s="213" t="s">
        <v>516</v>
      </c>
      <c r="IB61" s="213" t="s">
        <v>516</v>
      </c>
      <c r="IC61" s="213" t="s">
        <v>516</v>
      </c>
      <c r="ID61" s="213" t="s">
        <v>516</v>
      </c>
      <c r="IE61" s="217"/>
      <c r="IF61" s="217"/>
      <c r="IG61" s="217"/>
      <c r="IH61" s="213"/>
      <c r="II61" s="217"/>
      <c r="IJ61" s="213"/>
    </row>
    <row r="62" spans="1:244" s="215" customFormat="1" ht="15" x14ac:dyDescent="0.25">
      <c r="A62" s="250"/>
      <c r="B62" s="251" t="s">
        <v>65</v>
      </c>
      <c r="C62" s="468" t="s">
        <v>566</v>
      </c>
      <c r="D62" s="468"/>
      <c r="E62" s="468"/>
      <c r="F62" s="468"/>
      <c r="G62" s="468"/>
      <c r="H62" s="252" t="s">
        <v>488</v>
      </c>
      <c r="I62" s="253"/>
      <c r="J62" s="253"/>
      <c r="K62" s="254">
        <v>7.29</v>
      </c>
      <c r="L62" s="255"/>
      <c r="M62" s="253"/>
      <c r="N62" s="255"/>
      <c r="O62" s="253"/>
      <c r="P62" s="256">
        <v>2356.86</v>
      </c>
      <c r="HY62" s="213"/>
      <c r="HZ62" s="213"/>
      <c r="IA62" s="213"/>
      <c r="IB62" s="213"/>
      <c r="IC62" s="213"/>
      <c r="ID62" s="213"/>
      <c r="IE62" s="217" t="s">
        <v>566</v>
      </c>
      <c r="IF62" s="217"/>
      <c r="IG62" s="217"/>
      <c r="IH62" s="213"/>
      <c r="II62" s="217"/>
      <c r="IJ62" s="213"/>
    </row>
    <row r="63" spans="1:244" s="215" customFormat="1" ht="15" x14ac:dyDescent="0.25">
      <c r="A63" s="257"/>
      <c r="B63" s="251" t="s">
        <v>578</v>
      </c>
      <c r="C63" s="468" t="s">
        <v>579</v>
      </c>
      <c r="D63" s="468"/>
      <c r="E63" s="468"/>
      <c r="F63" s="468"/>
      <c r="G63" s="468"/>
      <c r="H63" s="252" t="s">
        <v>488</v>
      </c>
      <c r="I63" s="254">
        <v>0.81</v>
      </c>
      <c r="J63" s="253"/>
      <c r="K63" s="254">
        <v>7.29</v>
      </c>
      <c r="L63" s="258"/>
      <c r="M63" s="259"/>
      <c r="N63" s="260">
        <v>323.3</v>
      </c>
      <c r="O63" s="253"/>
      <c r="P63" s="256">
        <v>2356.86</v>
      </c>
      <c r="Q63" s="261"/>
      <c r="R63" s="261"/>
      <c r="HY63" s="213"/>
      <c r="HZ63" s="213"/>
      <c r="IA63" s="213"/>
      <c r="IB63" s="213"/>
      <c r="IC63" s="213"/>
      <c r="ID63" s="213"/>
      <c r="IE63" s="217"/>
      <c r="IF63" s="217" t="s">
        <v>579</v>
      </c>
      <c r="IG63" s="217"/>
      <c r="IH63" s="213"/>
      <c r="II63" s="217"/>
      <c r="IJ63" s="213"/>
    </row>
    <row r="64" spans="1:244" s="215" customFormat="1" ht="15" x14ac:dyDescent="0.25">
      <c r="A64" s="250"/>
      <c r="B64" s="251" t="s">
        <v>63</v>
      </c>
      <c r="C64" s="468" t="s">
        <v>490</v>
      </c>
      <c r="D64" s="468"/>
      <c r="E64" s="468"/>
      <c r="F64" s="468"/>
      <c r="G64" s="468"/>
      <c r="H64" s="252"/>
      <c r="I64" s="253"/>
      <c r="J64" s="253"/>
      <c r="K64" s="253"/>
      <c r="L64" s="255"/>
      <c r="M64" s="253"/>
      <c r="N64" s="255"/>
      <c r="O64" s="253"/>
      <c r="P64" s="256">
        <v>10554.46</v>
      </c>
      <c r="HY64" s="213"/>
      <c r="HZ64" s="213"/>
      <c r="IA64" s="213"/>
      <c r="IB64" s="213"/>
      <c r="IC64" s="213"/>
      <c r="ID64" s="213"/>
      <c r="IE64" s="217" t="s">
        <v>490</v>
      </c>
      <c r="IF64" s="217"/>
      <c r="IG64" s="217"/>
      <c r="IH64" s="213"/>
      <c r="II64" s="217"/>
      <c r="IJ64" s="213"/>
    </row>
    <row r="65" spans="1:244" s="215" customFormat="1" ht="15" x14ac:dyDescent="0.25">
      <c r="A65" s="250"/>
      <c r="B65" s="251"/>
      <c r="C65" s="468" t="s">
        <v>569</v>
      </c>
      <c r="D65" s="468"/>
      <c r="E65" s="468"/>
      <c r="F65" s="468"/>
      <c r="G65" s="468"/>
      <c r="H65" s="252" t="s">
        <v>488</v>
      </c>
      <c r="I65" s="253"/>
      <c r="J65" s="253"/>
      <c r="K65" s="254">
        <v>4.32</v>
      </c>
      <c r="L65" s="255"/>
      <c r="M65" s="253"/>
      <c r="N65" s="255"/>
      <c r="O65" s="253"/>
      <c r="P65" s="256">
        <v>1681.87</v>
      </c>
      <c r="HY65" s="213"/>
      <c r="HZ65" s="213"/>
      <c r="IA65" s="213"/>
      <c r="IB65" s="213"/>
      <c r="IC65" s="213"/>
      <c r="ID65" s="213"/>
      <c r="IE65" s="217" t="s">
        <v>569</v>
      </c>
      <c r="IF65" s="217"/>
      <c r="IG65" s="217"/>
      <c r="IH65" s="213"/>
      <c r="II65" s="217"/>
      <c r="IJ65" s="213"/>
    </row>
    <row r="66" spans="1:244" s="215" customFormat="1" ht="23.25" x14ac:dyDescent="0.25">
      <c r="A66" s="257"/>
      <c r="B66" s="251" t="s">
        <v>580</v>
      </c>
      <c r="C66" s="468" t="s">
        <v>581</v>
      </c>
      <c r="D66" s="468"/>
      <c r="E66" s="468"/>
      <c r="F66" s="468"/>
      <c r="G66" s="468"/>
      <c r="H66" s="252" t="s">
        <v>699</v>
      </c>
      <c r="I66" s="254">
        <v>0.44</v>
      </c>
      <c r="J66" s="253"/>
      <c r="K66" s="254">
        <v>3.96</v>
      </c>
      <c r="L66" s="278">
        <v>2088.77</v>
      </c>
      <c r="M66" s="263">
        <v>1.25</v>
      </c>
      <c r="N66" s="260">
        <v>2610.96</v>
      </c>
      <c r="O66" s="253"/>
      <c r="P66" s="256">
        <v>10339.4</v>
      </c>
      <c r="Q66" s="261"/>
      <c r="R66" s="261"/>
      <c r="HY66" s="213"/>
      <c r="HZ66" s="213"/>
      <c r="IA66" s="213"/>
      <c r="IB66" s="213"/>
      <c r="IC66" s="213"/>
      <c r="ID66" s="213"/>
      <c r="IE66" s="217"/>
      <c r="IF66" s="217" t="s">
        <v>581</v>
      </c>
      <c r="IG66" s="217"/>
      <c r="IH66" s="213"/>
      <c r="II66" s="217"/>
      <c r="IJ66" s="213"/>
    </row>
    <row r="67" spans="1:244" s="215" customFormat="1" ht="15" x14ac:dyDescent="0.25">
      <c r="A67" s="264"/>
      <c r="B67" s="251" t="s">
        <v>582</v>
      </c>
      <c r="C67" s="468" t="s">
        <v>583</v>
      </c>
      <c r="D67" s="468"/>
      <c r="E67" s="468"/>
      <c r="F67" s="468"/>
      <c r="G67" s="468"/>
      <c r="H67" s="252" t="s">
        <v>488</v>
      </c>
      <c r="I67" s="254">
        <v>0.44</v>
      </c>
      <c r="J67" s="253"/>
      <c r="K67" s="254">
        <v>3.96</v>
      </c>
      <c r="L67" s="255"/>
      <c r="M67" s="253"/>
      <c r="N67" s="265">
        <v>393.58</v>
      </c>
      <c r="O67" s="253"/>
      <c r="P67" s="256">
        <v>1558.58</v>
      </c>
      <c r="HY67" s="213"/>
      <c r="HZ67" s="213"/>
      <c r="IA67" s="213"/>
      <c r="IB67" s="213"/>
      <c r="IC67" s="213"/>
      <c r="ID67" s="213"/>
      <c r="IE67" s="217"/>
      <c r="IF67" s="217"/>
      <c r="IG67" s="217" t="s">
        <v>583</v>
      </c>
      <c r="IH67" s="213"/>
      <c r="II67" s="217"/>
      <c r="IJ67" s="213"/>
    </row>
    <row r="68" spans="1:244" s="215" customFormat="1" ht="15" x14ac:dyDescent="0.25">
      <c r="A68" s="257"/>
      <c r="B68" s="251" t="s">
        <v>574</v>
      </c>
      <c r="C68" s="468" t="s">
        <v>575</v>
      </c>
      <c r="D68" s="468"/>
      <c r="E68" s="468"/>
      <c r="F68" s="468"/>
      <c r="G68" s="468"/>
      <c r="H68" s="252" t="s">
        <v>699</v>
      </c>
      <c r="I68" s="254">
        <v>0.04</v>
      </c>
      <c r="J68" s="253"/>
      <c r="K68" s="254">
        <v>0.36</v>
      </c>
      <c r="L68" s="262">
        <v>477.92</v>
      </c>
      <c r="M68" s="263">
        <v>1.25</v>
      </c>
      <c r="N68" s="260">
        <v>597.4</v>
      </c>
      <c r="O68" s="253"/>
      <c r="P68" s="256">
        <v>215.06</v>
      </c>
      <c r="Q68" s="261"/>
      <c r="R68" s="261"/>
      <c r="HY68" s="213"/>
      <c r="HZ68" s="213"/>
      <c r="IA68" s="213"/>
      <c r="IB68" s="213"/>
      <c r="IC68" s="213"/>
      <c r="ID68" s="213"/>
      <c r="IE68" s="217"/>
      <c r="IF68" s="217" t="s">
        <v>575</v>
      </c>
      <c r="IG68" s="217"/>
      <c r="IH68" s="213"/>
      <c r="II68" s="217"/>
      <c r="IJ68" s="213"/>
    </row>
    <row r="69" spans="1:244" s="215" customFormat="1" ht="15" x14ac:dyDescent="0.25">
      <c r="A69" s="264"/>
      <c r="B69" s="251" t="s">
        <v>572</v>
      </c>
      <c r="C69" s="468" t="s">
        <v>573</v>
      </c>
      <c r="D69" s="468"/>
      <c r="E69" s="468"/>
      <c r="F69" s="468"/>
      <c r="G69" s="468"/>
      <c r="H69" s="252" t="s">
        <v>488</v>
      </c>
      <c r="I69" s="254">
        <v>0.04</v>
      </c>
      <c r="J69" s="253"/>
      <c r="K69" s="254">
        <v>0.36</v>
      </c>
      <c r="L69" s="255"/>
      <c r="M69" s="253"/>
      <c r="N69" s="265">
        <v>342.46</v>
      </c>
      <c r="O69" s="253"/>
      <c r="P69" s="267">
        <v>123.29</v>
      </c>
      <c r="HY69" s="213"/>
      <c r="HZ69" s="213"/>
      <c r="IA69" s="213"/>
      <c r="IB69" s="213"/>
      <c r="IC69" s="213"/>
      <c r="ID69" s="213"/>
      <c r="IE69" s="217"/>
      <c r="IF69" s="217"/>
      <c r="IG69" s="217" t="s">
        <v>573</v>
      </c>
      <c r="IH69" s="213"/>
      <c r="II69" s="217"/>
      <c r="IJ69" s="213"/>
    </row>
    <row r="70" spans="1:244" s="215" customFormat="1" ht="15" x14ac:dyDescent="0.25">
      <c r="A70" s="268"/>
      <c r="B70" s="225"/>
      <c r="C70" s="499" t="s">
        <v>700</v>
      </c>
      <c r="D70" s="499"/>
      <c r="E70" s="499"/>
      <c r="F70" s="499"/>
      <c r="G70" s="499"/>
      <c r="H70" s="323"/>
      <c r="I70" s="324"/>
      <c r="J70" s="324"/>
      <c r="K70" s="324"/>
      <c r="L70" s="326"/>
      <c r="M70" s="324"/>
      <c r="N70" s="329"/>
      <c r="O70" s="324"/>
      <c r="P70" s="330">
        <v>14593.19</v>
      </c>
      <c r="Q70" s="261"/>
      <c r="R70" s="261"/>
      <c r="HY70" s="213"/>
      <c r="HZ70" s="213"/>
      <c r="IA70" s="213"/>
      <c r="IB70" s="213"/>
      <c r="IC70" s="213"/>
      <c r="ID70" s="213"/>
      <c r="IE70" s="217"/>
      <c r="IF70" s="217"/>
      <c r="IG70" s="217"/>
      <c r="IH70" s="213" t="s">
        <v>700</v>
      </c>
      <c r="II70" s="217"/>
      <c r="IJ70" s="213"/>
    </row>
    <row r="71" spans="1:244" s="215" customFormat="1" ht="15" x14ac:dyDescent="0.25">
      <c r="A71" s="264"/>
      <c r="B71" s="251"/>
      <c r="C71" s="468" t="s">
        <v>487</v>
      </c>
      <c r="D71" s="468"/>
      <c r="E71" s="468"/>
      <c r="F71" s="468"/>
      <c r="G71" s="468"/>
      <c r="H71" s="252"/>
      <c r="I71" s="253"/>
      <c r="J71" s="253"/>
      <c r="K71" s="253"/>
      <c r="L71" s="255"/>
      <c r="M71" s="253"/>
      <c r="N71" s="255"/>
      <c r="O71" s="253"/>
      <c r="P71" s="256">
        <v>4038.73</v>
      </c>
      <c r="HY71" s="213"/>
      <c r="HZ71" s="213"/>
      <c r="IA71" s="213"/>
      <c r="IB71" s="213"/>
      <c r="IC71" s="213"/>
      <c r="ID71" s="213"/>
      <c r="IE71" s="217"/>
      <c r="IF71" s="217"/>
      <c r="IG71" s="217"/>
      <c r="IH71" s="213"/>
      <c r="II71" s="217" t="s">
        <v>487</v>
      </c>
      <c r="IJ71" s="213"/>
    </row>
    <row r="72" spans="1:244" s="215" customFormat="1" ht="15" x14ac:dyDescent="0.25">
      <c r="A72" s="264"/>
      <c r="B72" s="251" t="s">
        <v>701</v>
      </c>
      <c r="C72" s="468" t="s">
        <v>486</v>
      </c>
      <c r="D72" s="468"/>
      <c r="E72" s="468"/>
      <c r="F72" s="468"/>
      <c r="G72" s="468"/>
      <c r="H72" s="252" t="s">
        <v>460</v>
      </c>
      <c r="I72" s="269">
        <v>103</v>
      </c>
      <c r="J72" s="253"/>
      <c r="K72" s="269">
        <v>103</v>
      </c>
      <c r="L72" s="255"/>
      <c r="M72" s="253"/>
      <c r="N72" s="255"/>
      <c r="O72" s="253"/>
      <c r="P72" s="256">
        <v>4159.8900000000003</v>
      </c>
      <c r="HY72" s="213"/>
      <c r="HZ72" s="213"/>
      <c r="IA72" s="213"/>
      <c r="IB72" s="213"/>
      <c r="IC72" s="213"/>
      <c r="ID72" s="213"/>
      <c r="IE72" s="217"/>
      <c r="IF72" s="217"/>
      <c r="IG72" s="217"/>
      <c r="IH72" s="213"/>
      <c r="II72" s="217" t="s">
        <v>486</v>
      </c>
      <c r="IJ72" s="213"/>
    </row>
    <row r="73" spans="1:244" s="215" customFormat="1" ht="15" x14ac:dyDescent="0.25">
      <c r="A73" s="264"/>
      <c r="B73" s="251" t="s">
        <v>702</v>
      </c>
      <c r="C73" s="468" t="s">
        <v>485</v>
      </c>
      <c r="D73" s="468"/>
      <c r="E73" s="468"/>
      <c r="F73" s="468"/>
      <c r="G73" s="468"/>
      <c r="H73" s="252" t="s">
        <v>460</v>
      </c>
      <c r="I73" s="269">
        <v>60</v>
      </c>
      <c r="J73" s="253"/>
      <c r="K73" s="269">
        <v>60</v>
      </c>
      <c r="L73" s="255"/>
      <c r="M73" s="253"/>
      <c r="N73" s="255"/>
      <c r="O73" s="253"/>
      <c r="P73" s="256">
        <v>2423.2399999999998</v>
      </c>
      <c r="HY73" s="213"/>
      <c r="HZ73" s="213"/>
      <c r="IA73" s="213"/>
      <c r="IB73" s="213"/>
      <c r="IC73" s="213"/>
      <c r="ID73" s="213"/>
      <c r="IE73" s="217"/>
      <c r="IF73" s="217"/>
      <c r="IG73" s="217"/>
      <c r="IH73" s="213"/>
      <c r="II73" s="217" t="s">
        <v>485</v>
      </c>
      <c r="IJ73" s="213"/>
    </row>
    <row r="74" spans="1:244" s="215" customFormat="1" ht="15" x14ac:dyDescent="0.25">
      <c r="A74" s="270"/>
      <c r="B74" s="271"/>
      <c r="C74" s="499" t="s">
        <v>484</v>
      </c>
      <c r="D74" s="499"/>
      <c r="E74" s="499"/>
      <c r="F74" s="499"/>
      <c r="G74" s="499"/>
      <c r="H74" s="323"/>
      <c r="I74" s="324"/>
      <c r="J74" s="324"/>
      <c r="K74" s="324"/>
      <c r="L74" s="326"/>
      <c r="M74" s="324"/>
      <c r="N74" s="329">
        <v>2352.92</v>
      </c>
      <c r="O74" s="324"/>
      <c r="P74" s="330">
        <v>21176.32</v>
      </c>
      <c r="HY74" s="213"/>
      <c r="HZ74" s="213"/>
      <c r="IA74" s="213"/>
      <c r="IB74" s="213"/>
      <c r="IC74" s="213"/>
      <c r="ID74" s="213"/>
      <c r="IE74" s="217"/>
      <c r="IF74" s="217"/>
      <c r="IG74" s="217"/>
      <c r="IH74" s="213"/>
      <c r="II74" s="217"/>
      <c r="IJ74" s="213" t="s">
        <v>484</v>
      </c>
    </row>
    <row r="75" spans="1:244" s="215" customFormat="1" ht="0.75" customHeight="1" x14ac:dyDescent="0.25">
      <c r="A75" s="272"/>
      <c r="B75" s="273"/>
      <c r="C75" s="273"/>
      <c r="D75" s="273"/>
      <c r="E75" s="273"/>
      <c r="F75" s="273"/>
      <c r="G75" s="273"/>
      <c r="H75" s="274"/>
      <c r="I75" s="275"/>
      <c r="J75" s="275"/>
      <c r="K75" s="275"/>
      <c r="L75" s="276"/>
      <c r="M75" s="275"/>
      <c r="N75" s="276"/>
      <c r="O75" s="275"/>
      <c r="P75" s="277"/>
      <c r="HY75" s="213"/>
      <c r="HZ75" s="213"/>
      <c r="IA75" s="213"/>
      <c r="IB75" s="213"/>
      <c r="IC75" s="213"/>
      <c r="ID75" s="213"/>
      <c r="IE75" s="217"/>
      <c r="IF75" s="217"/>
      <c r="IG75" s="217"/>
      <c r="IH75" s="213"/>
      <c r="II75" s="217"/>
      <c r="IJ75" s="213"/>
    </row>
    <row r="76" spans="1:244" s="215" customFormat="1" ht="23.25" x14ac:dyDescent="0.25">
      <c r="A76" s="321" t="s">
        <v>62</v>
      </c>
      <c r="B76" s="322" t="s">
        <v>725</v>
      </c>
      <c r="C76" s="487" t="s">
        <v>726</v>
      </c>
      <c r="D76" s="487"/>
      <c r="E76" s="487"/>
      <c r="F76" s="487"/>
      <c r="G76" s="487"/>
      <c r="H76" s="323" t="s">
        <v>565</v>
      </c>
      <c r="I76" s="324">
        <v>1</v>
      </c>
      <c r="J76" s="325">
        <v>1</v>
      </c>
      <c r="K76" s="325">
        <v>1</v>
      </c>
      <c r="L76" s="326"/>
      <c r="M76" s="324"/>
      <c r="N76" s="327"/>
      <c r="O76" s="324"/>
      <c r="P76" s="328"/>
      <c r="HY76" s="213"/>
      <c r="HZ76" s="213" t="s">
        <v>726</v>
      </c>
      <c r="IA76" s="213" t="s">
        <v>516</v>
      </c>
      <c r="IB76" s="213" t="s">
        <v>516</v>
      </c>
      <c r="IC76" s="213" t="s">
        <v>516</v>
      </c>
      <c r="ID76" s="213" t="s">
        <v>516</v>
      </c>
      <c r="IE76" s="217"/>
      <c r="IF76" s="217"/>
      <c r="IG76" s="217"/>
      <c r="IH76" s="213"/>
      <c r="II76" s="217"/>
      <c r="IJ76" s="213"/>
    </row>
    <row r="77" spans="1:244" s="215" customFormat="1" ht="15" x14ac:dyDescent="0.25">
      <c r="A77" s="250"/>
      <c r="B77" s="251" t="s">
        <v>65</v>
      </c>
      <c r="C77" s="468" t="s">
        <v>566</v>
      </c>
      <c r="D77" s="468"/>
      <c r="E77" s="468"/>
      <c r="F77" s="468"/>
      <c r="G77" s="468"/>
      <c r="H77" s="252" t="s">
        <v>488</v>
      </c>
      <c r="I77" s="253"/>
      <c r="J77" s="253"/>
      <c r="K77" s="254">
        <v>1.75</v>
      </c>
      <c r="L77" s="255"/>
      <c r="M77" s="253"/>
      <c r="N77" s="255"/>
      <c r="O77" s="253"/>
      <c r="P77" s="267">
        <v>565.78</v>
      </c>
      <c r="HY77" s="213"/>
      <c r="HZ77" s="213"/>
      <c r="IA77" s="213"/>
      <c r="IB77" s="213"/>
      <c r="IC77" s="213"/>
      <c r="ID77" s="213"/>
      <c r="IE77" s="217" t="s">
        <v>566</v>
      </c>
      <c r="IF77" s="217"/>
      <c r="IG77" s="217"/>
      <c r="IH77" s="213"/>
      <c r="II77" s="217"/>
      <c r="IJ77" s="213"/>
    </row>
    <row r="78" spans="1:244" s="215" customFormat="1" ht="15" x14ac:dyDescent="0.25">
      <c r="A78" s="257"/>
      <c r="B78" s="251" t="s">
        <v>578</v>
      </c>
      <c r="C78" s="468" t="s">
        <v>579</v>
      </c>
      <c r="D78" s="468"/>
      <c r="E78" s="468"/>
      <c r="F78" s="468"/>
      <c r="G78" s="468"/>
      <c r="H78" s="252" t="s">
        <v>488</v>
      </c>
      <c r="I78" s="254">
        <v>1.75</v>
      </c>
      <c r="J78" s="253"/>
      <c r="K78" s="254">
        <v>1.75</v>
      </c>
      <c r="L78" s="258"/>
      <c r="M78" s="259"/>
      <c r="N78" s="260">
        <v>323.3</v>
      </c>
      <c r="O78" s="253"/>
      <c r="P78" s="256">
        <v>565.78</v>
      </c>
      <c r="Q78" s="261"/>
      <c r="R78" s="261"/>
      <c r="HY78" s="213"/>
      <c r="HZ78" s="213"/>
      <c r="IA78" s="213"/>
      <c r="IB78" s="213"/>
      <c r="IC78" s="213"/>
      <c r="ID78" s="213"/>
      <c r="IE78" s="217"/>
      <c r="IF78" s="217" t="s">
        <v>579</v>
      </c>
      <c r="IG78" s="217"/>
      <c r="IH78" s="213"/>
      <c r="II78" s="217"/>
      <c r="IJ78" s="213"/>
    </row>
    <row r="79" spans="1:244" s="215" customFormat="1" ht="15" x14ac:dyDescent="0.25">
      <c r="A79" s="250"/>
      <c r="B79" s="251" t="s">
        <v>63</v>
      </c>
      <c r="C79" s="468" t="s">
        <v>490</v>
      </c>
      <c r="D79" s="468"/>
      <c r="E79" s="468"/>
      <c r="F79" s="468"/>
      <c r="G79" s="468"/>
      <c r="H79" s="252"/>
      <c r="I79" s="253"/>
      <c r="J79" s="253"/>
      <c r="K79" s="253"/>
      <c r="L79" s="255"/>
      <c r="M79" s="253"/>
      <c r="N79" s="255"/>
      <c r="O79" s="253"/>
      <c r="P79" s="256">
        <v>2976.78</v>
      </c>
      <c r="HY79" s="213"/>
      <c r="HZ79" s="213"/>
      <c r="IA79" s="213"/>
      <c r="IB79" s="213"/>
      <c r="IC79" s="213"/>
      <c r="ID79" s="213"/>
      <c r="IE79" s="217" t="s">
        <v>490</v>
      </c>
      <c r="IF79" s="217"/>
      <c r="IG79" s="217"/>
      <c r="IH79" s="213"/>
      <c r="II79" s="217"/>
      <c r="IJ79" s="213"/>
    </row>
    <row r="80" spans="1:244" s="215" customFormat="1" ht="15" x14ac:dyDescent="0.25">
      <c r="A80" s="250"/>
      <c r="B80" s="251"/>
      <c r="C80" s="468" t="s">
        <v>569</v>
      </c>
      <c r="D80" s="468"/>
      <c r="E80" s="468"/>
      <c r="F80" s="468"/>
      <c r="G80" s="468"/>
      <c r="H80" s="252" t="s">
        <v>488</v>
      </c>
      <c r="I80" s="253"/>
      <c r="J80" s="253"/>
      <c r="K80" s="254">
        <v>1.89</v>
      </c>
      <c r="L80" s="255"/>
      <c r="M80" s="253"/>
      <c r="N80" s="255"/>
      <c r="O80" s="253"/>
      <c r="P80" s="267">
        <v>696.33</v>
      </c>
      <c r="HY80" s="213"/>
      <c r="HZ80" s="213"/>
      <c r="IA80" s="213"/>
      <c r="IB80" s="213"/>
      <c r="IC80" s="213"/>
      <c r="ID80" s="213"/>
      <c r="IE80" s="217" t="s">
        <v>569</v>
      </c>
      <c r="IF80" s="217"/>
      <c r="IG80" s="217"/>
      <c r="IH80" s="213"/>
      <c r="II80" s="217"/>
      <c r="IJ80" s="213"/>
    </row>
    <row r="81" spans="1:245" s="215" customFormat="1" ht="23.25" x14ac:dyDescent="0.25">
      <c r="A81" s="257"/>
      <c r="B81" s="251" t="s">
        <v>580</v>
      </c>
      <c r="C81" s="468" t="s">
        <v>581</v>
      </c>
      <c r="D81" s="468"/>
      <c r="E81" s="468"/>
      <c r="F81" s="468"/>
      <c r="G81" s="468"/>
      <c r="H81" s="252" t="s">
        <v>699</v>
      </c>
      <c r="I81" s="254">
        <v>0.96</v>
      </c>
      <c r="J81" s="253"/>
      <c r="K81" s="254">
        <v>0.96</v>
      </c>
      <c r="L81" s="278">
        <v>2088.77</v>
      </c>
      <c r="M81" s="263">
        <v>1.25</v>
      </c>
      <c r="N81" s="260">
        <v>2610.96</v>
      </c>
      <c r="O81" s="253"/>
      <c r="P81" s="256">
        <v>2506.52</v>
      </c>
      <c r="Q81" s="261"/>
      <c r="R81" s="261"/>
      <c r="HY81" s="213"/>
      <c r="HZ81" s="213"/>
      <c r="IA81" s="213"/>
      <c r="IB81" s="213"/>
      <c r="IC81" s="213"/>
      <c r="ID81" s="213"/>
      <c r="IE81" s="217"/>
      <c r="IF81" s="217" t="s">
        <v>581</v>
      </c>
      <c r="IG81" s="217"/>
      <c r="IH81" s="213"/>
      <c r="II81" s="217"/>
      <c r="IJ81" s="213"/>
    </row>
    <row r="82" spans="1:245" s="215" customFormat="1" ht="15" x14ac:dyDescent="0.25">
      <c r="A82" s="264"/>
      <c r="B82" s="251" t="s">
        <v>582</v>
      </c>
      <c r="C82" s="468" t="s">
        <v>583</v>
      </c>
      <c r="D82" s="468"/>
      <c r="E82" s="468"/>
      <c r="F82" s="468"/>
      <c r="G82" s="468"/>
      <c r="H82" s="252" t="s">
        <v>488</v>
      </c>
      <c r="I82" s="254">
        <v>0.96</v>
      </c>
      <c r="J82" s="253"/>
      <c r="K82" s="254">
        <v>0.96</v>
      </c>
      <c r="L82" s="255"/>
      <c r="M82" s="253"/>
      <c r="N82" s="265">
        <v>393.58</v>
      </c>
      <c r="O82" s="253"/>
      <c r="P82" s="267">
        <v>377.84</v>
      </c>
      <c r="HY82" s="213"/>
      <c r="HZ82" s="213"/>
      <c r="IA82" s="213"/>
      <c r="IB82" s="213"/>
      <c r="IC82" s="213"/>
      <c r="ID82" s="213"/>
      <c r="IE82" s="217"/>
      <c r="IF82" s="217"/>
      <c r="IG82" s="217" t="s">
        <v>583</v>
      </c>
      <c r="IH82" s="213"/>
      <c r="II82" s="217"/>
      <c r="IJ82" s="213"/>
    </row>
    <row r="83" spans="1:245" s="215" customFormat="1" ht="15" x14ac:dyDescent="0.25">
      <c r="A83" s="257"/>
      <c r="B83" s="251" t="s">
        <v>570</v>
      </c>
      <c r="C83" s="468" t="s">
        <v>571</v>
      </c>
      <c r="D83" s="468"/>
      <c r="E83" s="468"/>
      <c r="F83" s="468"/>
      <c r="G83" s="468"/>
      <c r="H83" s="252" t="s">
        <v>699</v>
      </c>
      <c r="I83" s="254">
        <v>0.84</v>
      </c>
      <c r="J83" s="253"/>
      <c r="K83" s="254">
        <v>0.84</v>
      </c>
      <c r="L83" s="262">
        <v>346.73</v>
      </c>
      <c r="M83" s="263">
        <v>1.43</v>
      </c>
      <c r="N83" s="260">
        <v>495.82</v>
      </c>
      <c r="O83" s="253"/>
      <c r="P83" s="256">
        <v>416.49</v>
      </c>
      <c r="Q83" s="261"/>
      <c r="R83" s="261"/>
      <c r="HY83" s="213"/>
      <c r="HZ83" s="213"/>
      <c r="IA83" s="213"/>
      <c r="IB83" s="213"/>
      <c r="IC83" s="213"/>
      <c r="ID83" s="213"/>
      <c r="IE83" s="217"/>
      <c r="IF83" s="217" t="s">
        <v>571</v>
      </c>
      <c r="IG83" s="217"/>
      <c r="IH83" s="213"/>
      <c r="II83" s="217"/>
      <c r="IJ83" s="213"/>
    </row>
    <row r="84" spans="1:245" s="215" customFormat="1" ht="15" x14ac:dyDescent="0.25">
      <c r="A84" s="264"/>
      <c r="B84" s="251" t="s">
        <v>572</v>
      </c>
      <c r="C84" s="468" t="s">
        <v>573</v>
      </c>
      <c r="D84" s="468"/>
      <c r="E84" s="468"/>
      <c r="F84" s="468"/>
      <c r="G84" s="468"/>
      <c r="H84" s="252" t="s">
        <v>488</v>
      </c>
      <c r="I84" s="254">
        <v>0.84</v>
      </c>
      <c r="J84" s="253"/>
      <c r="K84" s="254">
        <v>0.84</v>
      </c>
      <c r="L84" s="255"/>
      <c r="M84" s="253"/>
      <c r="N84" s="265">
        <v>342.46</v>
      </c>
      <c r="O84" s="253"/>
      <c r="P84" s="267">
        <v>287.67</v>
      </c>
      <c r="HY84" s="213"/>
      <c r="HZ84" s="213"/>
      <c r="IA84" s="213"/>
      <c r="IB84" s="213"/>
      <c r="IC84" s="213"/>
      <c r="ID84" s="213"/>
      <c r="IE84" s="217"/>
      <c r="IF84" s="217"/>
      <c r="IG84" s="217" t="s">
        <v>573</v>
      </c>
      <c r="IH84" s="213"/>
      <c r="II84" s="217"/>
      <c r="IJ84" s="213"/>
    </row>
    <row r="85" spans="1:245" s="215" customFormat="1" ht="15" x14ac:dyDescent="0.25">
      <c r="A85" s="257"/>
      <c r="B85" s="251" t="s">
        <v>574</v>
      </c>
      <c r="C85" s="468" t="s">
        <v>575</v>
      </c>
      <c r="D85" s="468"/>
      <c r="E85" s="468"/>
      <c r="F85" s="468"/>
      <c r="G85" s="468"/>
      <c r="H85" s="252" t="s">
        <v>699</v>
      </c>
      <c r="I85" s="254">
        <v>0.09</v>
      </c>
      <c r="J85" s="253"/>
      <c r="K85" s="254">
        <v>0.09</v>
      </c>
      <c r="L85" s="262">
        <v>477.92</v>
      </c>
      <c r="M85" s="263">
        <v>1.25</v>
      </c>
      <c r="N85" s="260">
        <v>597.4</v>
      </c>
      <c r="O85" s="253"/>
      <c r="P85" s="256">
        <v>53.77</v>
      </c>
      <c r="Q85" s="261"/>
      <c r="R85" s="261"/>
      <c r="HY85" s="213"/>
      <c r="HZ85" s="213"/>
      <c r="IA85" s="213"/>
      <c r="IB85" s="213"/>
      <c r="IC85" s="213"/>
      <c r="ID85" s="213"/>
      <c r="IE85" s="217"/>
      <c r="IF85" s="217" t="s">
        <v>575</v>
      </c>
      <c r="IG85" s="217"/>
      <c r="IH85" s="213"/>
      <c r="II85" s="217"/>
      <c r="IJ85" s="213"/>
    </row>
    <row r="86" spans="1:245" s="215" customFormat="1" ht="15" x14ac:dyDescent="0.25">
      <c r="A86" s="264"/>
      <c r="B86" s="251" t="s">
        <v>572</v>
      </c>
      <c r="C86" s="468" t="s">
        <v>573</v>
      </c>
      <c r="D86" s="468"/>
      <c r="E86" s="468"/>
      <c r="F86" s="468"/>
      <c r="G86" s="468"/>
      <c r="H86" s="252" t="s">
        <v>488</v>
      </c>
      <c r="I86" s="254">
        <v>0.09</v>
      </c>
      <c r="J86" s="253"/>
      <c r="K86" s="254">
        <v>0.09</v>
      </c>
      <c r="L86" s="255"/>
      <c r="M86" s="253"/>
      <c r="N86" s="265">
        <v>342.46</v>
      </c>
      <c r="O86" s="253"/>
      <c r="P86" s="267">
        <v>30.82</v>
      </c>
      <c r="HY86" s="213"/>
      <c r="HZ86" s="213"/>
      <c r="IA86" s="213"/>
      <c r="IB86" s="213"/>
      <c r="IC86" s="213"/>
      <c r="ID86" s="213"/>
      <c r="IE86" s="217"/>
      <c r="IF86" s="217"/>
      <c r="IG86" s="217" t="s">
        <v>573</v>
      </c>
      <c r="IH86" s="213"/>
      <c r="II86" s="217"/>
      <c r="IJ86" s="213"/>
    </row>
    <row r="87" spans="1:245" s="215" customFormat="1" ht="15" x14ac:dyDescent="0.25">
      <c r="A87" s="268"/>
      <c r="B87" s="225"/>
      <c r="C87" s="499" t="s">
        <v>700</v>
      </c>
      <c r="D87" s="499"/>
      <c r="E87" s="499"/>
      <c r="F87" s="499"/>
      <c r="G87" s="499"/>
      <c r="H87" s="323"/>
      <c r="I87" s="324"/>
      <c r="J87" s="324"/>
      <c r="K87" s="324"/>
      <c r="L87" s="326"/>
      <c r="M87" s="324"/>
      <c r="N87" s="329"/>
      <c r="O87" s="324"/>
      <c r="P87" s="330">
        <v>4238.8900000000003</v>
      </c>
      <c r="Q87" s="261"/>
      <c r="R87" s="261"/>
      <c r="HY87" s="213"/>
      <c r="HZ87" s="213"/>
      <c r="IA87" s="213"/>
      <c r="IB87" s="213"/>
      <c r="IC87" s="213"/>
      <c r="ID87" s="213"/>
      <c r="IE87" s="217"/>
      <c r="IF87" s="217"/>
      <c r="IG87" s="217"/>
      <c r="IH87" s="213" t="s">
        <v>700</v>
      </c>
      <c r="II87" s="217"/>
      <c r="IJ87" s="213"/>
    </row>
    <row r="88" spans="1:245" s="215" customFormat="1" ht="15" x14ac:dyDescent="0.25">
      <c r="A88" s="264"/>
      <c r="B88" s="251"/>
      <c r="C88" s="468" t="s">
        <v>487</v>
      </c>
      <c r="D88" s="468"/>
      <c r="E88" s="468"/>
      <c r="F88" s="468"/>
      <c r="G88" s="468"/>
      <c r="H88" s="252"/>
      <c r="I88" s="253"/>
      <c r="J88" s="253"/>
      <c r="K88" s="253"/>
      <c r="L88" s="255"/>
      <c r="M88" s="253"/>
      <c r="N88" s="255"/>
      <c r="O88" s="253"/>
      <c r="P88" s="256">
        <v>1262.1099999999999</v>
      </c>
      <c r="HY88" s="213"/>
      <c r="HZ88" s="213"/>
      <c r="IA88" s="213"/>
      <c r="IB88" s="213"/>
      <c r="IC88" s="213"/>
      <c r="ID88" s="213"/>
      <c r="IE88" s="217"/>
      <c r="IF88" s="217"/>
      <c r="IG88" s="217"/>
      <c r="IH88" s="213"/>
      <c r="II88" s="217" t="s">
        <v>487</v>
      </c>
      <c r="IJ88" s="213"/>
    </row>
    <row r="89" spans="1:245" s="215" customFormat="1" ht="15" x14ac:dyDescent="0.25">
      <c r="A89" s="264"/>
      <c r="B89" s="251" t="s">
        <v>701</v>
      </c>
      <c r="C89" s="468" t="s">
        <v>486</v>
      </c>
      <c r="D89" s="468"/>
      <c r="E89" s="468"/>
      <c r="F89" s="468"/>
      <c r="G89" s="468"/>
      <c r="H89" s="252" t="s">
        <v>460</v>
      </c>
      <c r="I89" s="269">
        <v>103</v>
      </c>
      <c r="J89" s="253"/>
      <c r="K89" s="269">
        <v>103</v>
      </c>
      <c r="L89" s="255"/>
      <c r="M89" s="253"/>
      <c r="N89" s="255"/>
      <c r="O89" s="253"/>
      <c r="P89" s="256">
        <v>1299.97</v>
      </c>
      <c r="HY89" s="213"/>
      <c r="HZ89" s="213"/>
      <c r="IA89" s="213"/>
      <c r="IB89" s="213"/>
      <c r="IC89" s="213"/>
      <c r="ID89" s="213"/>
      <c r="IE89" s="217"/>
      <c r="IF89" s="217"/>
      <c r="IG89" s="217"/>
      <c r="IH89" s="213"/>
      <c r="II89" s="217" t="s">
        <v>486</v>
      </c>
      <c r="IJ89" s="213"/>
    </row>
    <row r="90" spans="1:245" s="215" customFormat="1" ht="15" x14ac:dyDescent="0.25">
      <c r="A90" s="264"/>
      <c r="B90" s="251" t="s">
        <v>702</v>
      </c>
      <c r="C90" s="468" t="s">
        <v>485</v>
      </c>
      <c r="D90" s="468"/>
      <c r="E90" s="468"/>
      <c r="F90" s="468"/>
      <c r="G90" s="468"/>
      <c r="H90" s="252" t="s">
        <v>460</v>
      </c>
      <c r="I90" s="269">
        <v>60</v>
      </c>
      <c r="J90" s="253"/>
      <c r="K90" s="269">
        <v>60</v>
      </c>
      <c r="L90" s="255"/>
      <c r="M90" s="253"/>
      <c r="N90" s="255"/>
      <c r="O90" s="253"/>
      <c r="P90" s="267">
        <v>757.27</v>
      </c>
      <c r="HY90" s="213"/>
      <c r="HZ90" s="213"/>
      <c r="IA90" s="213"/>
      <c r="IB90" s="213"/>
      <c r="IC90" s="213"/>
      <c r="ID90" s="213"/>
      <c r="IE90" s="217"/>
      <c r="IF90" s="217"/>
      <c r="IG90" s="217"/>
      <c r="IH90" s="213"/>
      <c r="II90" s="217" t="s">
        <v>485</v>
      </c>
      <c r="IJ90" s="213"/>
    </row>
    <row r="91" spans="1:245" s="215" customFormat="1" ht="15" x14ac:dyDescent="0.25">
      <c r="A91" s="270"/>
      <c r="B91" s="271"/>
      <c r="C91" s="499" t="s">
        <v>484</v>
      </c>
      <c r="D91" s="499"/>
      <c r="E91" s="499"/>
      <c r="F91" s="499"/>
      <c r="G91" s="499"/>
      <c r="H91" s="323"/>
      <c r="I91" s="324"/>
      <c r="J91" s="324"/>
      <c r="K91" s="324"/>
      <c r="L91" s="326"/>
      <c r="M91" s="324"/>
      <c r="N91" s="329">
        <v>6296.13</v>
      </c>
      <c r="O91" s="324"/>
      <c r="P91" s="330">
        <v>6296.13</v>
      </c>
      <c r="HY91" s="213"/>
      <c r="HZ91" s="213"/>
      <c r="IA91" s="213"/>
      <c r="IB91" s="213"/>
      <c r="IC91" s="213"/>
      <c r="ID91" s="213"/>
      <c r="IE91" s="217"/>
      <c r="IF91" s="217"/>
      <c r="IG91" s="217"/>
      <c r="IH91" s="213"/>
      <c r="II91" s="217"/>
      <c r="IJ91" s="213" t="s">
        <v>484</v>
      </c>
    </row>
    <row r="92" spans="1:245" s="215" customFormat="1" ht="0.75" customHeight="1" x14ac:dyDescent="0.25">
      <c r="A92" s="272"/>
      <c r="B92" s="273"/>
      <c r="C92" s="273"/>
      <c r="D92" s="273"/>
      <c r="E92" s="273"/>
      <c r="F92" s="273"/>
      <c r="G92" s="273"/>
      <c r="H92" s="274"/>
      <c r="I92" s="275"/>
      <c r="J92" s="275"/>
      <c r="K92" s="275"/>
      <c r="L92" s="276"/>
      <c r="M92" s="275"/>
      <c r="N92" s="276"/>
      <c r="O92" s="275"/>
      <c r="P92" s="277"/>
      <c r="HY92" s="213"/>
      <c r="HZ92" s="213"/>
      <c r="IA92" s="213"/>
      <c r="IB92" s="213"/>
      <c r="IC92" s="213"/>
      <c r="ID92" s="213"/>
      <c r="IE92" s="217"/>
      <c r="IF92" s="217"/>
      <c r="IG92" s="217"/>
      <c r="IH92" s="213"/>
      <c r="II92" s="217"/>
      <c r="IJ92" s="213"/>
    </row>
    <row r="93" spans="1:245" s="215" customFormat="1" ht="15" x14ac:dyDescent="0.25">
      <c r="A93" s="321" t="s">
        <v>61</v>
      </c>
      <c r="B93" s="322" t="s">
        <v>631</v>
      </c>
      <c r="C93" s="487" t="s">
        <v>727</v>
      </c>
      <c r="D93" s="487"/>
      <c r="E93" s="487"/>
      <c r="F93" s="487"/>
      <c r="G93" s="487"/>
      <c r="H93" s="323" t="s">
        <v>632</v>
      </c>
      <c r="I93" s="324">
        <v>1</v>
      </c>
      <c r="J93" s="325">
        <v>1</v>
      </c>
      <c r="K93" s="325">
        <v>1</v>
      </c>
      <c r="L93" s="326"/>
      <c r="M93" s="324"/>
      <c r="N93" s="327"/>
      <c r="O93" s="324"/>
      <c r="P93" s="328"/>
      <c r="HY93" s="213"/>
      <c r="HZ93" s="213" t="s">
        <v>727</v>
      </c>
      <c r="IA93" s="213" t="s">
        <v>516</v>
      </c>
      <c r="IB93" s="213" t="s">
        <v>516</v>
      </c>
      <c r="IC93" s="213" t="s">
        <v>516</v>
      </c>
      <c r="ID93" s="213" t="s">
        <v>516</v>
      </c>
      <c r="IE93" s="217"/>
      <c r="IF93" s="217"/>
      <c r="IG93" s="217"/>
      <c r="IH93" s="213"/>
      <c r="II93" s="217"/>
      <c r="IJ93" s="213"/>
    </row>
    <row r="94" spans="1:245" s="215" customFormat="1" ht="23.25" x14ac:dyDescent="0.25">
      <c r="A94" s="331"/>
      <c r="B94" s="225" t="s">
        <v>728</v>
      </c>
      <c r="C94" s="500" t="s">
        <v>729</v>
      </c>
      <c r="D94" s="500"/>
      <c r="E94" s="500"/>
      <c r="F94" s="500"/>
      <c r="G94" s="500"/>
      <c r="H94" s="500"/>
      <c r="I94" s="500"/>
      <c r="J94" s="500"/>
      <c r="K94" s="500"/>
      <c r="L94" s="500"/>
      <c r="M94" s="500"/>
      <c r="N94" s="500"/>
      <c r="O94" s="500"/>
      <c r="P94" s="501"/>
      <c r="HY94" s="213"/>
      <c r="HZ94" s="213"/>
      <c r="IA94" s="213"/>
      <c r="IB94" s="213"/>
      <c r="IC94" s="213"/>
      <c r="ID94" s="213"/>
      <c r="IE94" s="217"/>
      <c r="IF94" s="217"/>
      <c r="IG94" s="217"/>
      <c r="IH94" s="213"/>
      <c r="II94" s="217"/>
      <c r="IJ94" s="213"/>
      <c r="IK94" s="212" t="s">
        <v>729</v>
      </c>
    </row>
    <row r="95" spans="1:245" s="215" customFormat="1" ht="15" x14ac:dyDescent="0.25">
      <c r="A95" s="250"/>
      <c r="B95" s="251" t="s">
        <v>65</v>
      </c>
      <c r="C95" s="468" t="s">
        <v>566</v>
      </c>
      <c r="D95" s="468"/>
      <c r="E95" s="468"/>
      <c r="F95" s="468"/>
      <c r="G95" s="468"/>
      <c r="H95" s="252" t="s">
        <v>488</v>
      </c>
      <c r="I95" s="253"/>
      <c r="J95" s="253"/>
      <c r="K95" s="295">
        <v>4.452</v>
      </c>
      <c r="L95" s="255"/>
      <c r="M95" s="253"/>
      <c r="N95" s="255"/>
      <c r="O95" s="253"/>
      <c r="P95" s="256">
        <v>1592.93</v>
      </c>
      <c r="HY95" s="213"/>
      <c r="HZ95" s="213"/>
      <c r="IA95" s="213"/>
      <c r="IB95" s="213"/>
      <c r="IC95" s="213"/>
      <c r="ID95" s="213"/>
      <c r="IE95" s="217" t="s">
        <v>566</v>
      </c>
      <c r="IF95" s="217"/>
      <c r="IG95" s="217"/>
      <c r="IH95" s="213"/>
      <c r="II95" s="217"/>
      <c r="IJ95" s="213"/>
    </row>
    <row r="96" spans="1:245" s="215" customFormat="1" ht="15" x14ac:dyDescent="0.25">
      <c r="A96" s="257"/>
      <c r="B96" s="251" t="s">
        <v>633</v>
      </c>
      <c r="C96" s="468" t="s">
        <v>634</v>
      </c>
      <c r="D96" s="468"/>
      <c r="E96" s="468"/>
      <c r="F96" s="468"/>
      <c r="G96" s="468"/>
      <c r="H96" s="252" t="s">
        <v>488</v>
      </c>
      <c r="I96" s="254">
        <v>7.42</v>
      </c>
      <c r="J96" s="266">
        <v>0.6</v>
      </c>
      <c r="K96" s="295">
        <v>4.452</v>
      </c>
      <c r="L96" s="258"/>
      <c r="M96" s="259"/>
      <c r="N96" s="260">
        <v>357.8</v>
      </c>
      <c r="O96" s="253"/>
      <c r="P96" s="256">
        <v>1592.93</v>
      </c>
      <c r="Q96" s="261"/>
      <c r="R96" s="261"/>
      <c r="HY96" s="213"/>
      <c r="HZ96" s="213"/>
      <c r="IA96" s="213"/>
      <c r="IB96" s="213"/>
      <c r="IC96" s="213"/>
      <c r="ID96" s="213"/>
      <c r="IE96" s="217"/>
      <c r="IF96" s="217" t="s">
        <v>634</v>
      </c>
      <c r="IG96" s="217"/>
      <c r="IH96" s="213"/>
      <c r="II96" s="217"/>
      <c r="IJ96" s="213"/>
    </row>
    <row r="97" spans="1:244" s="215" customFormat="1" ht="15" x14ac:dyDescent="0.25">
      <c r="A97" s="250"/>
      <c r="B97" s="251" t="s">
        <v>63</v>
      </c>
      <c r="C97" s="468" t="s">
        <v>490</v>
      </c>
      <c r="D97" s="468"/>
      <c r="E97" s="468"/>
      <c r="F97" s="468"/>
      <c r="G97" s="468"/>
      <c r="H97" s="252"/>
      <c r="I97" s="253"/>
      <c r="J97" s="253"/>
      <c r="K97" s="253"/>
      <c r="L97" s="255"/>
      <c r="M97" s="253"/>
      <c r="N97" s="255"/>
      <c r="O97" s="253"/>
      <c r="P97" s="267">
        <v>735.29</v>
      </c>
      <c r="HY97" s="213"/>
      <c r="HZ97" s="213"/>
      <c r="IA97" s="213"/>
      <c r="IB97" s="213"/>
      <c r="IC97" s="213"/>
      <c r="ID97" s="213"/>
      <c r="IE97" s="217" t="s">
        <v>490</v>
      </c>
      <c r="IF97" s="217"/>
      <c r="IG97" s="217"/>
      <c r="IH97" s="213"/>
      <c r="II97" s="217"/>
      <c r="IJ97" s="213"/>
    </row>
    <row r="98" spans="1:244" s="215" customFormat="1" ht="15" x14ac:dyDescent="0.25">
      <c r="A98" s="250"/>
      <c r="B98" s="251"/>
      <c r="C98" s="468" t="s">
        <v>569</v>
      </c>
      <c r="D98" s="468"/>
      <c r="E98" s="468"/>
      <c r="F98" s="468"/>
      <c r="G98" s="468"/>
      <c r="H98" s="252" t="s">
        <v>488</v>
      </c>
      <c r="I98" s="253"/>
      <c r="J98" s="253"/>
      <c r="K98" s="295">
        <v>0.61199999999999999</v>
      </c>
      <c r="L98" s="255"/>
      <c r="M98" s="253"/>
      <c r="N98" s="255"/>
      <c r="O98" s="253"/>
      <c r="P98" s="267">
        <v>252.62</v>
      </c>
      <c r="HY98" s="213"/>
      <c r="HZ98" s="213"/>
      <c r="IA98" s="213"/>
      <c r="IB98" s="213"/>
      <c r="IC98" s="213"/>
      <c r="ID98" s="213"/>
      <c r="IE98" s="217" t="s">
        <v>569</v>
      </c>
      <c r="IF98" s="217"/>
      <c r="IG98" s="217"/>
      <c r="IH98" s="213"/>
      <c r="II98" s="217"/>
      <c r="IJ98" s="213"/>
    </row>
    <row r="99" spans="1:244" s="215" customFormat="1" ht="15" x14ac:dyDescent="0.25">
      <c r="A99" s="257"/>
      <c r="B99" s="251" t="s">
        <v>605</v>
      </c>
      <c r="C99" s="468" t="s">
        <v>606</v>
      </c>
      <c r="D99" s="468"/>
      <c r="E99" s="468"/>
      <c r="F99" s="468"/>
      <c r="G99" s="468"/>
      <c r="H99" s="252" t="s">
        <v>699</v>
      </c>
      <c r="I99" s="254">
        <v>0.61</v>
      </c>
      <c r="J99" s="266">
        <v>0.6</v>
      </c>
      <c r="K99" s="295">
        <v>0.36599999999999999</v>
      </c>
      <c r="L99" s="258"/>
      <c r="M99" s="259"/>
      <c r="N99" s="260">
        <v>1607.46</v>
      </c>
      <c r="O99" s="253"/>
      <c r="P99" s="256">
        <v>588.33000000000004</v>
      </c>
      <c r="Q99" s="261"/>
      <c r="R99" s="261"/>
      <c r="HY99" s="213"/>
      <c r="HZ99" s="213"/>
      <c r="IA99" s="213"/>
      <c r="IB99" s="213"/>
      <c r="IC99" s="213"/>
      <c r="ID99" s="213"/>
      <c r="IE99" s="217"/>
      <c r="IF99" s="217" t="s">
        <v>606</v>
      </c>
      <c r="IG99" s="217"/>
      <c r="IH99" s="213"/>
      <c r="II99" s="217"/>
      <c r="IJ99" s="213"/>
    </row>
    <row r="100" spans="1:244" s="215" customFormat="1" ht="15" x14ac:dyDescent="0.25">
      <c r="A100" s="264"/>
      <c r="B100" s="251" t="s">
        <v>607</v>
      </c>
      <c r="C100" s="468" t="s">
        <v>608</v>
      </c>
      <c r="D100" s="468"/>
      <c r="E100" s="468"/>
      <c r="F100" s="468"/>
      <c r="G100" s="468"/>
      <c r="H100" s="252" t="s">
        <v>488</v>
      </c>
      <c r="I100" s="254">
        <v>0.61</v>
      </c>
      <c r="J100" s="266">
        <v>0.6</v>
      </c>
      <c r="K100" s="295">
        <v>0.36599999999999999</v>
      </c>
      <c r="L100" s="255"/>
      <c r="M100" s="253"/>
      <c r="N100" s="265">
        <v>460.03</v>
      </c>
      <c r="O100" s="253"/>
      <c r="P100" s="267">
        <v>168.37</v>
      </c>
      <c r="HY100" s="213"/>
      <c r="HZ100" s="213"/>
      <c r="IA100" s="213"/>
      <c r="IB100" s="213"/>
      <c r="IC100" s="213"/>
      <c r="ID100" s="213"/>
      <c r="IE100" s="217"/>
      <c r="IF100" s="217"/>
      <c r="IG100" s="217" t="s">
        <v>608</v>
      </c>
      <c r="IH100" s="213"/>
      <c r="II100" s="217"/>
      <c r="IJ100" s="213"/>
    </row>
    <row r="101" spans="1:244" s="215" customFormat="1" ht="15" x14ac:dyDescent="0.25">
      <c r="A101" s="257"/>
      <c r="B101" s="251" t="s">
        <v>574</v>
      </c>
      <c r="C101" s="468" t="s">
        <v>575</v>
      </c>
      <c r="D101" s="468"/>
      <c r="E101" s="468"/>
      <c r="F101" s="468"/>
      <c r="G101" s="468"/>
      <c r="H101" s="252" t="s">
        <v>699</v>
      </c>
      <c r="I101" s="254">
        <v>0.41</v>
      </c>
      <c r="J101" s="266">
        <v>0.6</v>
      </c>
      <c r="K101" s="295">
        <v>0.246</v>
      </c>
      <c r="L101" s="262">
        <v>477.92</v>
      </c>
      <c r="M101" s="263">
        <v>1.25</v>
      </c>
      <c r="N101" s="260">
        <v>597.4</v>
      </c>
      <c r="O101" s="253"/>
      <c r="P101" s="256">
        <v>146.96</v>
      </c>
      <c r="Q101" s="261"/>
      <c r="R101" s="261"/>
      <c r="HY101" s="213"/>
      <c r="HZ101" s="213"/>
      <c r="IA101" s="213"/>
      <c r="IB101" s="213"/>
      <c r="IC101" s="213"/>
      <c r="ID101" s="213"/>
      <c r="IE101" s="217"/>
      <c r="IF101" s="217" t="s">
        <v>575</v>
      </c>
      <c r="IG101" s="217"/>
      <c r="IH101" s="213"/>
      <c r="II101" s="217"/>
      <c r="IJ101" s="213"/>
    </row>
    <row r="102" spans="1:244" s="215" customFormat="1" ht="15" x14ac:dyDescent="0.25">
      <c r="A102" s="264"/>
      <c r="B102" s="251" t="s">
        <v>572</v>
      </c>
      <c r="C102" s="468" t="s">
        <v>573</v>
      </c>
      <c r="D102" s="468"/>
      <c r="E102" s="468"/>
      <c r="F102" s="468"/>
      <c r="G102" s="468"/>
      <c r="H102" s="252" t="s">
        <v>488</v>
      </c>
      <c r="I102" s="254">
        <v>0.41</v>
      </c>
      <c r="J102" s="266">
        <v>0.6</v>
      </c>
      <c r="K102" s="295">
        <v>0.246</v>
      </c>
      <c r="L102" s="255"/>
      <c r="M102" s="253"/>
      <c r="N102" s="265">
        <v>342.46</v>
      </c>
      <c r="O102" s="253"/>
      <c r="P102" s="267">
        <v>84.25</v>
      </c>
      <c r="HY102" s="213"/>
      <c r="HZ102" s="213"/>
      <c r="IA102" s="213"/>
      <c r="IB102" s="213"/>
      <c r="IC102" s="213"/>
      <c r="ID102" s="213"/>
      <c r="IE102" s="217"/>
      <c r="IF102" s="217"/>
      <c r="IG102" s="217" t="s">
        <v>573</v>
      </c>
      <c r="IH102" s="213"/>
      <c r="II102" s="217"/>
      <c r="IJ102" s="213"/>
    </row>
    <row r="103" spans="1:244" s="215" customFormat="1" ht="15" x14ac:dyDescent="0.25">
      <c r="A103" s="250"/>
      <c r="B103" s="251" t="s">
        <v>61</v>
      </c>
      <c r="C103" s="468" t="s">
        <v>491</v>
      </c>
      <c r="D103" s="468"/>
      <c r="E103" s="468"/>
      <c r="F103" s="468"/>
      <c r="G103" s="468"/>
      <c r="H103" s="252"/>
      <c r="I103" s="253"/>
      <c r="J103" s="253"/>
      <c r="K103" s="253"/>
      <c r="L103" s="255"/>
      <c r="M103" s="253"/>
      <c r="N103" s="255"/>
      <c r="O103" s="253"/>
      <c r="P103" s="267">
        <v>0</v>
      </c>
      <c r="HY103" s="213"/>
      <c r="HZ103" s="213"/>
      <c r="IA103" s="213"/>
      <c r="IB103" s="213"/>
      <c r="IC103" s="213"/>
      <c r="ID103" s="213"/>
      <c r="IE103" s="217" t="s">
        <v>491</v>
      </c>
      <c r="IF103" s="217"/>
      <c r="IG103" s="217"/>
      <c r="IH103" s="213"/>
      <c r="II103" s="217"/>
      <c r="IJ103" s="213"/>
    </row>
    <row r="104" spans="1:244" s="215" customFormat="1" ht="15" x14ac:dyDescent="0.25">
      <c r="A104" s="257"/>
      <c r="B104" s="251" t="s">
        <v>589</v>
      </c>
      <c r="C104" s="468" t="s">
        <v>590</v>
      </c>
      <c r="D104" s="468"/>
      <c r="E104" s="468"/>
      <c r="F104" s="468"/>
      <c r="G104" s="468"/>
      <c r="H104" s="252" t="s">
        <v>591</v>
      </c>
      <c r="I104" s="254">
        <v>0.01</v>
      </c>
      <c r="J104" s="269">
        <v>0</v>
      </c>
      <c r="K104" s="269">
        <v>0</v>
      </c>
      <c r="L104" s="262">
        <v>238.29</v>
      </c>
      <c r="M104" s="263">
        <v>1.56</v>
      </c>
      <c r="N104" s="260">
        <v>371.73</v>
      </c>
      <c r="O104" s="253"/>
      <c r="P104" s="256">
        <v>0</v>
      </c>
      <c r="Q104" s="261"/>
      <c r="R104" s="261"/>
      <c r="HY104" s="213"/>
      <c r="HZ104" s="213"/>
      <c r="IA104" s="213"/>
      <c r="IB104" s="213"/>
      <c r="IC104" s="213"/>
      <c r="ID104" s="213"/>
      <c r="IE104" s="217"/>
      <c r="IF104" s="217" t="s">
        <v>590</v>
      </c>
      <c r="IG104" s="217"/>
      <c r="IH104" s="213"/>
      <c r="II104" s="217"/>
      <c r="IJ104" s="213"/>
    </row>
    <row r="105" spans="1:244" s="215" customFormat="1" ht="15" x14ac:dyDescent="0.25">
      <c r="A105" s="257"/>
      <c r="B105" s="251" t="s">
        <v>592</v>
      </c>
      <c r="C105" s="468" t="s">
        <v>593</v>
      </c>
      <c r="D105" s="468"/>
      <c r="E105" s="468"/>
      <c r="F105" s="468"/>
      <c r="G105" s="468"/>
      <c r="H105" s="252" t="s">
        <v>591</v>
      </c>
      <c r="I105" s="254">
        <v>0.03</v>
      </c>
      <c r="J105" s="269">
        <v>0</v>
      </c>
      <c r="K105" s="269">
        <v>0</v>
      </c>
      <c r="L105" s="262">
        <v>58.53</v>
      </c>
      <c r="M105" s="263">
        <v>1.56</v>
      </c>
      <c r="N105" s="260">
        <v>91.31</v>
      </c>
      <c r="O105" s="253"/>
      <c r="P105" s="256">
        <v>0</v>
      </c>
      <c r="Q105" s="261"/>
      <c r="R105" s="261"/>
      <c r="HY105" s="213"/>
      <c r="HZ105" s="213"/>
      <c r="IA105" s="213"/>
      <c r="IB105" s="213"/>
      <c r="IC105" s="213"/>
      <c r="ID105" s="213"/>
      <c r="IE105" s="217"/>
      <c r="IF105" s="217" t="s">
        <v>593</v>
      </c>
      <c r="IG105" s="217"/>
      <c r="IH105" s="213"/>
      <c r="II105" s="217"/>
      <c r="IJ105" s="213"/>
    </row>
    <row r="106" spans="1:244" s="215" customFormat="1" ht="15" x14ac:dyDescent="0.25">
      <c r="A106" s="257"/>
      <c r="B106" s="251" t="s">
        <v>594</v>
      </c>
      <c r="C106" s="468" t="s">
        <v>595</v>
      </c>
      <c r="D106" s="468"/>
      <c r="E106" s="468"/>
      <c r="F106" s="468"/>
      <c r="G106" s="468"/>
      <c r="H106" s="252" t="s">
        <v>591</v>
      </c>
      <c r="I106" s="254">
        <v>0.02</v>
      </c>
      <c r="J106" s="269">
        <v>0</v>
      </c>
      <c r="K106" s="269">
        <v>0</v>
      </c>
      <c r="L106" s="262">
        <v>56.11</v>
      </c>
      <c r="M106" s="263">
        <v>1.47</v>
      </c>
      <c r="N106" s="260">
        <v>82.48</v>
      </c>
      <c r="O106" s="253"/>
      <c r="P106" s="256">
        <v>0</v>
      </c>
      <c r="Q106" s="261"/>
      <c r="R106" s="261"/>
      <c r="HY106" s="213"/>
      <c r="HZ106" s="213"/>
      <c r="IA106" s="213"/>
      <c r="IB106" s="213"/>
      <c r="IC106" s="213"/>
      <c r="ID106" s="213"/>
      <c r="IE106" s="217"/>
      <c r="IF106" s="217" t="s">
        <v>595</v>
      </c>
      <c r="IG106" s="217"/>
      <c r="IH106" s="213"/>
      <c r="II106" s="217"/>
      <c r="IJ106" s="213"/>
    </row>
    <row r="107" spans="1:244" s="215" customFormat="1" ht="15" x14ac:dyDescent="0.25">
      <c r="A107" s="257"/>
      <c r="B107" s="251" t="s">
        <v>598</v>
      </c>
      <c r="C107" s="468" t="s">
        <v>599</v>
      </c>
      <c r="D107" s="468"/>
      <c r="E107" s="468"/>
      <c r="F107" s="468"/>
      <c r="G107" s="468"/>
      <c r="H107" s="252" t="s">
        <v>489</v>
      </c>
      <c r="I107" s="294">
        <v>1E-4</v>
      </c>
      <c r="J107" s="269">
        <v>0</v>
      </c>
      <c r="K107" s="269">
        <v>0</v>
      </c>
      <c r="L107" s="258"/>
      <c r="M107" s="259"/>
      <c r="N107" s="260">
        <v>99070.83</v>
      </c>
      <c r="O107" s="253"/>
      <c r="P107" s="256">
        <v>0</v>
      </c>
      <c r="Q107" s="261"/>
      <c r="R107" s="261"/>
      <c r="HY107" s="213"/>
      <c r="HZ107" s="213"/>
      <c r="IA107" s="213"/>
      <c r="IB107" s="213"/>
      <c r="IC107" s="213"/>
      <c r="ID107" s="213"/>
      <c r="IE107" s="217"/>
      <c r="IF107" s="217" t="s">
        <v>599</v>
      </c>
      <c r="IG107" s="217"/>
      <c r="IH107" s="213"/>
      <c r="II107" s="217"/>
      <c r="IJ107" s="213"/>
    </row>
    <row r="108" spans="1:244" s="215" customFormat="1" ht="15" x14ac:dyDescent="0.25">
      <c r="A108" s="257"/>
      <c r="B108" s="251" t="s">
        <v>635</v>
      </c>
      <c r="C108" s="468" t="s">
        <v>636</v>
      </c>
      <c r="D108" s="468"/>
      <c r="E108" s="468"/>
      <c r="F108" s="468"/>
      <c r="G108" s="468"/>
      <c r="H108" s="252" t="s">
        <v>591</v>
      </c>
      <c r="I108" s="254">
        <v>0.12</v>
      </c>
      <c r="J108" s="269">
        <v>0</v>
      </c>
      <c r="K108" s="269">
        <v>0</v>
      </c>
      <c r="L108" s="262">
        <v>60.6</v>
      </c>
      <c r="M108" s="263">
        <v>1.63</v>
      </c>
      <c r="N108" s="260">
        <v>98.78</v>
      </c>
      <c r="O108" s="253"/>
      <c r="P108" s="256">
        <v>0</v>
      </c>
      <c r="Q108" s="261"/>
      <c r="R108" s="261"/>
      <c r="HY108" s="213"/>
      <c r="HZ108" s="213"/>
      <c r="IA108" s="213"/>
      <c r="IB108" s="213"/>
      <c r="IC108" s="213"/>
      <c r="ID108" s="213"/>
      <c r="IE108" s="217"/>
      <c r="IF108" s="217" t="s">
        <v>636</v>
      </c>
      <c r="IG108" s="217"/>
      <c r="IH108" s="213"/>
      <c r="II108" s="217"/>
      <c r="IJ108" s="213"/>
    </row>
    <row r="109" spans="1:244" s="215" customFormat="1" ht="15" x14ac:dyDescent="0.25">
      <c r="A109" s="268"/>
      <c r="B109" s="225"/>
      <c r="C109" s="499" t="s">
        <v>700</v>
      </c>
      <c r="D109" s="499"/>
      <c r="E109" s="499"/>
      <c r="F109" s="499"/>
      <c r="G109" s="499"/>
      <c r="H109" s="323"/>
      <c r="I109" s="324"/>
      <c r="J109" s="324"/>
      <c r="K109" s="324"/>
      <c r="L109" s="326"/>
      <c r="M109" s="324"/>
      <c r="N109" s="329"/>
      <c r="O109" s="324"/>
      <c r="P109" s="330">
        <v>2580.84</v>
      </c>
      <c r="Q109" s="261"/>
      <c r="R109" s="261"/>
      <c r="HY109" s="213"/>
      <c r="HZ109" s="213"/>
      <c r="IA109" s="213"/>
      <c r="IB109" s="213"/>
      <c r="IC109" s="213"/>
      <c r="ID109" s="213"/>
      <c r="IE109" s="217"/>
      <c r="IF109" s="217"/>
      <c r="IG109" s="217"/>
      <c r="IH109" s="213" t="s">
        <v>700</v>
      </c>
      <c r="II109" s="217"/>
      <c r="IJ109" s="213"/>
    </row>
    <row r="110" spans="1:244" s="215" customFormat="1" ht="15" x14ac:dyDescent="0.25">
      <c r="A110" s="264"/>
      <c r="B110" s="251"/>
      <c r="C110" s="468" t="s">
        <v>487</v>
      </c>
      <c r="D110" s="468"/>
      <c r="E110" s="468"/>
      <c r="F110" s="468"/>
      <c r="G110" s="468"/>
      <c r="H110" s="252"/>
      <c r="I110" s="253"/>
      <c r="J110" s="253"/>
      <c r="K110" s="253"/>
      <c r="L110" s="255"/>
      <c r="M110" s="253"/>
      <c r="N110" s="255"/>
      <c r="O110" s="253"/>
      <c r="P110" s="256">
        <v>1845.55</v>
      </c>
      <c r="HY110" s="213"/>
      <c r="HZ110" s="213"/>
      <c r="IA110" s="213"/>
      <c r="IB110" s="213"/>
      <c r="IC110" s="213"/>
      <c r="ID110" s="213"/>
      <c r="IE110" s="217"/>
      <c r="IF110" s="217"/>
      <c r="IG110" s="217"/>
      <c r="IH110" s="213"/>
      <c r="II110" s="217" t="s">
        <v>487</v>
      </c>
      <c r="IJ110" s="213"/>
    </row>
    <row r="111" spans="1:244" s="215" customFormat="1" ht="15" x14ac:dyDescent="0.25">
      <c r="A111" s="264"/>
      <c r="B111" s="251" t="s">
        <v>701</v>
      </c>
      <c r="C111" s="468" t="s">
        <v>486</v>
      </c>
      <c r="D111" s="468"/>
      <c r="E111" s="468"/>
      <c r="F111" s="468"/>
      <c r="G111" s="468"/>
      <c r="H111" s="252" t="s">
        <v>460</v>
      </c>
      <c r="I111" s="269">
        <v>103</v>
      </c>
      <c r="J111" s="253"/>
      <c r="K111" s="269">
        <v>103</v>
      </c>
      <c r="L111" s="255"/>
      <c r="M111" s="253"/>
      <c r="N111" s="255"/>
      <c r="O111" s="253"/>
      <c r="P111" s="256">
        <v>1900.92</v>
      </c>
      <c r="HY111" s="213"/>
      <c r="HZ111" s="213"/>
      <c r="IA111" s="213"/>
      <c r="IB111" s="213"/>
      <c r="IC111" s="213"/>
      <c r="ID111" s="213"/>
      <c r="IE111" s="217"/>
      <c r="IF111" s="217"/>
      <c r="IG111" s="217"/>
      <c r="IH111" s="213"/>
      <c r="II111" s="217" t="s">
        <v>486</v>
      </c>
      <c r="IJ111" s="213"/>
    </row>
    <row r="112" spans="1:244" s="215" customFormat="1" ht="15" x14ac:dyDescent="0.25">
      <c r="A112" s="264"/>
      <c r="B112" s="251" t="s">
        <v>702</v>
      </c>
      <c r="C112" s="468" t="s">
        <v>485</v>
      </c>
      <c r="D112" s="468"/>
      <c r="E112" s="468"/>
      <c r="F112" s="468"/>
      <c r="G112" s="468"/>
      <c r="H112" s="252" t="s">
        <v>460</v>
      </c>
      <c r="I112" s="269">
        <v>60</v>
      </c>
      <c r="J112" s="253"/>
      <c r="K112" s="269">
        <v>60</v>
      </c>
      <c r="L112" s="255"/>
      <c r="M112" s="253"/>
      <c r="N112" s="255"/>
      <c r="O112" s="253"/>
      <c r="P112" s="256">
        <v>1107.33</v>
      </c>
      <c r="HY112" s="213"/>
      <c r="HZ112" s="213"/>
      <c r="IA112" s="213"/>
      <c r="IB112" s="213"/>
      <c r="IC112" s="213"/>
      <c r="ID112" s="213"/>
      <c r="IE112" s="217"/>
      <c r="IF112" s="217"/>
      <c r="IG112" s="217"/>
      <c r="IH112" s="213"/>
      <c r="II112" s="217" t="s">
        <v>485</v>
      </c>
      <c r="IJ112" s="213"/>
    </row>
    <row r="113" spans="1:247" s="215" customFormat="1" ht="15" x14ac:dyDescent="0.25">
      <c r="A113" s="270"/>
      <c r="B113" s="271"/>
      <c r="C113" s="499" t="s">
        <v>484</v>
      </c>
      <c r="D113" s="499"/>
      <c r="E113" s="499"/>
      <c r="F113" s="499"/>
      <c r="G113" s="499"/>
      <c r="H113" s="323"/>
      <c r="I113" s="324"/>
      <c r="J113" s="324"/>
      <c r="K113" s="324"/>
      <c r="L113" s="326"/>
      <c r="M113" s="324"/>
      <c r="N113" s="329">
        <v>5589.09</v>
      </c>
      <c r="O113" s="324"/>
      <c r="P113" s="330">
        <v>5589.09</v>
      </c>
      <c r="HY113" s="213"/>
      <c r="HZ113" s="213"/>
      <c r="IA113" s="213"/>
      <c r="IB113" s="213"/>
      <c r="IC113" s="213"/>
      <c r="ID113" s="213"/>
      <c r="IE113" s="217"/>
      <c r="IF113" s="217"/>
      <c r="IG113" s="217"/>
      <c r="IH113" s="213"/>
      <c r="II113" s="217"/>
      <c r="IJ113" s="213" t="s">
        <v>484</v>
      </c>
    </row>
    <row r="114" spans="1:247" s="215" customFormat="1" ht="0.75" customHeight="1" x14ac:dyDescent="0.25">
      <c r="A114" s="272"/>
      <c r="B114" s="273"/>
      <c r="C114" s="273"/>
      <c r="D114" s="273"/>
      <c r="E114" s="273"/>
      <c r="F114" s="273"/>
      <c r="G114" s="273"/>
      <c r="H114" s="274"/>
      <c r="I114" s="275"/>
      <c r="J114" s="275"/>
      <c r="K114" s="275"/>
      <c r="L114" s="276"/>
      <c r="M114" s="275"/>
      <c r="N114" s="276"/>
      <c r="O114" s="275"/>
      <c r="P114" s="277"/>
      <c r="HY114" s="213"/>
      <c r="HZ114" s="213"/>
      <c r="IA114" s="213"/>
      <c r="IB114" s="213"/>
      <c r="IC114" s="213"/>
      <c r="ID114" s="213"/>
      <c r="IE114" s="217"/>
      <c r="IF114" s="217"/>
      <c r="IG114" s="217"/>
      <c r="IH114" s="213"/>
      <c r="II114" s="217"/>
      <c r="IJ114" s="213"/>
    </row>
    <row r="115" spans="1:247" s="215" customFormat="1" ht="15" x14ac:dyDescent="0.25">
      <c r="A115" s="268"/>
      <c r="B115" s="279"/>
      <c r="C115" s="502" t="s">
        <v>540</v>
      </c>
      <c r="D115" s="502"/>
      <c r="E115" s="502"/>
      <c r="F115" s="502"/>
      <c r="G115" s="502"/>
      <c r="H115" s="502"/>
      <c r="I115" s="502"/>
      <c r="J115" s="502"/>
      <c r="K115" s="502"/>
      <c r="L115" s="502"/>
      <c r="M115" s="502"/>
      <c r="N115" s="502"/>
      <c r="O115" s="502"/>
      <c r="P115" s="280"/>
      <c r="Q115" s="281"/>
      <c r="R115" s="282"/>
      <c r="HY115" s="213"/>
      <c r="HZ115" s="213"/>
      <c r="IA115" s="213"/>
      <c r="IB115" s="213"/>
      <c r="IC115" s="213"/>
      <c r="ID115" s="213"/>
      <c r="IE115" s="217"/>
      <c r="IF115" s="217"/>
      <c r="IG115" s="217"/>
      <c r="IH115" s="213"/>
      <c r="II115" s="217"/>
      <c r="IJ115" s="213"/>
      <c r="IL115" s="213" t="s">
        <v>540</v>
      </c>
    </row>
    <row r="116" spans="1:247" s="215" customFormat="1" ht="15" x14ac:dyDescent="0.25">
      <c r="A116" s="268"/>
      <c r="B116" s="225"/>
      <c r="C116" s="471" t="s">
        <v>480</v>
      </c>
      <c r="D116" s="471"/>
      <c r="E116" s="471"/>
      <c r="F116" s="471"/>
      <c r="G116" s="471"/>
      <c r="H116" s="471"/>
      <c r="I116" s="471"/>
      <c r="J116" s="471"/>
      <c r="K116" s="471"/>
      <c r="L116" s="471"/>
      <c r="M116" s="471"/>
      <c r="N116" s="471"/>
      <c r="O116" s="471"/>
      <c r="P116" s="283">
        <v>32298.880000000001</v>
      </c>
      <c r="HY116" s="213"/>
      <c r="HZ116" s="213"/>
      <c r="IA116" s="213"/>
      <c r="IB116" s="213"/>
      <c r="IC116" s="213"/>
      <c r="ID116" s="213"/>
      <c r="IE116" s="217"/>
      <c r="IF116" s="217"/>
      <c r="IG116" s="217"/>
      <c r="IH116" s="213"/>
      <c r="II116" s="217"/>
      <c r="IJ116" s="213"/>
      <c r="IL116" s="213"/>
      <c r="IM116" s="212" t="s">
        <v>480</v>
      </c>
    </row>
    <row r="117" spans="1:247" s="215" customFormat="1" ht="15" x14ac:dyDescent="0.25">
      <c r="A117" s="268"/>
      <c r="B117" s="225"/>
      <c r="C117" s="471" t="s">
        <v>475</v>
      </c>
      <c r="D117" s="471"/>
      <c r="E117" s="471"/>
      <c r="F117" s="471"/>
      <c r="G117" s="471"/>
      <c r="H117" s="471"/>
      <c r="I117" s="471"/>
      <c r="J117" s="471"/>
      <c r="K117" s="471"/>
      <c r="L117" s="471"/>
      <c r="M117" s="471"/>
      <c r="N117" s="471"/>
      <c r="O117" s="471"/>
      <c r="P117" s="284"/>
      <c r="HY117" s="213"/>
      <c r="HZ117" s="213"/>
      <c r="IA117" s="213"/>
      <c r="IB117" s="213"/>
      <c r="IC117" s="213"/>
      <c r="ID117" s="213"/>
      <c r="IE117" s="217"/>
      <c r="IF117" s="217"/>
      <c r="IG117" s="217"/>
      <c r="IH117" s="213"/>
      <c r="II117" s="217"/>
      <c r="IJ117" s="213"/>
      <c r="IL117" s="213"/>
      <c r="IM117" s="212" t="s">
        <v>475</v>
      </c>
    </row>
    <row r="118" spans="1:247" s="215" customFormat="1" ht="15" x14ac:dyDescent="0.25">
      <c r="A118" s="268"/>
      <c r="B118" s="225"/>
      <c r="C118" s="471" t="s">
        <v>479</v>
      </c>
      <c r="D118" s="471"/>
      <c r="E118" s="471"/>
      <c r="F118" s="471"/>
      <c r="G118" s="471"/>
      <c r="H118" s="471"/>
      <c r="I118" s="471"/>
      <c r="J118" s="471"/>
      <c r="K118" s="471"/>
      <c r="L118" s="471"/>
      <c r="M118" s="471"/>
      <c r="N118" s="471"/>
      <c r="O118" s="471"/>
      <c r="P118" s="283">
        <v>10689.41</v>
      </c>
      <c r="HY118" s="213"/>
      <c r="HZ118" s="213"/>
      <c r="IA118" s="213"/>
      <c r="IB118" s="213"/>
      <c r="IC118" s="213"/>
      <c r="ID118" s="213"/>
      <c r="IE118" s="217"/>
      <c r="IF118" s="217"/>
      <c r="IG118" s="217"/>
      <c r="IH118" s="213"/>
      <c r="II118" s="217"/>
      <c r="IJ118" s="213"/>
      <c r="IL118" s="213"/>
      <c r="IM118" s="212" t="s">
        <v>479</v>
      </c>
    </row>
    <row r="119" spans="1:247" s="215" customFormat="1" ht="15" x14ac:dyDescent="0.25">
      <c r="A119" s="268"/>
      <c r="B119" s="225"/>
      <c r="C119" s="471" t="s">
        <v>478</v>
      </c>
      <c r="D119" s="471"/>
      <c r="E119" s="471"/>
      <c r="F119" s="471"/>
      <c r="G119" s="471"/>
      <c r="H119" s="471"/>
      <c r="I119" s="471"/>
      <c r="J119" s="471"/>
      <c r="K119" s="471"/>
      <c r="L119" s="471"/>
      <c r="M119" s="471"/>
      <c r="N119" s="471"/>
      <c r="O119" s="471"/>
      <c r="P119" s="283">
        <v>17095.12</v>
      </c>
      <c r="HY119" s="213"/>
      <c r="HZ119" s="213"/>
      <c r="IA119" s="213"/>
      <c r="IB119" s="213"/>
      <c r="IC119" s="213"/>
      <c r="ID119" s="213"/>
      <c r="IE119" s="217"/>
      <c r="IF119" s="217"/>
      <c r="IG119" s="217"/>
      <c r="IH119" s="213"/>
      <c r="II119" s="217"/>
      <c r="IJ119" s="213"/>
      <c r="IL119" s="213"/>
      <c r="IM119" s="212" t="s">
        <v>478</v>
      </c>
    </row>
    <row r="120" spans="1:247" s="215" customFormat="1" ht="15" x14ac:dyDescent="0.25">
      <c r="A120" s="268"/>
      <c r="B120" s="225"/>
      <c r="C120" s="471" t="s">
        <v>584</v>
      </c>
      <c r="D120" s="471"/>
      <c r="E120" s="471"/>
      <c r="F120" s="471"/>
      <c r="G120" s="471"/>
      <c r="H120" s="471"/>
      <c r="I120" s="471"/>
      <c r="J120" s="471"/>
      <c r="K120" s="471"/>
      <c r="L120" s="471"/>
      <c r="M120" s="471"/>
      <c r="N120" s="471"/>
      <c r="O120" s="471"/>
      <c r="P120" s="283">
        <v>4514.3500000000004</v>
      </c>
      <c r="HY120" s="213"/>
      <c r="HZ120" s="213"/>
      <c r="IA120" s="213"/>
      <c r="IB120" s="213"/>
      <c r="IC120" s="213"/>
      <c r="ID120" s="213"/>
      <c r="IE120" s="217"/>
      <c r="IF120" s="217"/>
      <c r="IG120" s="217"/>
      <c r="IH120" s="213"/>
      <c r="II120" s="217"/>
      <c r="IJ120" s="213"/>
      <c r="IL120" s="213"/>
      <c r="IM120" s="212" t="s">
        <v>584</v>
      </c>
    </row>
    <row r="121" spans="1:247" s="215" customFormat="1" ht="15" x14ac:dyDescent="0.25">
      <c r="A121" s="268"/>
      <c r="B121" s="225"/>
      <c r="C121" s="471" t="s">
        <v>476</v>
      </c>
      <c r="D121" s="471"/>
      <c r="E121" s="471"/>
      <c r="F121" s="471"/>
      <c r="G121" s="471"/>
      <c r="H121" s="471"/>
      <c r="I121" s="471"/>
      <c r="J121" s="471"/>
      <c r="K121" s="471"/>
      <c r="L121" s="471"/>
      <c r="M121" s="471"/>
      <c r="N121" s="471"/>
      <c r="O121" s="471"/>
      <c r="P121" s="283">
        <v>57081.01</v>
      </c>
      <c r="HY121" s="213"/>
      <c r="HZ121" s="213"/>
      <c r="IA121" s="213"/>
      <c r="IB121" s="213"/>
      <c r="IC121" s="213"/>
      <c r="ID121" s="213"/>
      <c r="IE121" s="217"/>
      <c r="IF121" s="217"/>
      <c r="IG121" s="217"/>
      <c r="IH121" s="213"/>
      <c r="II121" s="217"/>
      <c r="IJ121" s="213"/>
      <c r="IL121" s="213"/>
      <c r="IM121" s="212" t="s">
        <v>476</v>
      </c>
    </row>
    <row r="122" spans="1:247" s="215" customFormat="1" ht="15" x14ac:dyDescent="0.25">
      <c r="A122" s="268"/>
      <c r="B122" s="225"/>
      <c r="C122" s="471" t="s">
        <v>475</v>
      </c>
      <c r="D122" s="471"/>
      <c r="E122" s="471"/>
      <c r="F122" s="471"/>
      <c r="G122" s="471"/>
      <c r="H122" s="471"/>
      <c r="I122" s="471"/>
      <c r="J122" s="471"/>
      <c r="K122" s="471"/>
      <c r="L122" s="471"/>
      <c r="M122" s="471"/>
      <c r="N122" s="471"/>
      <c r="O122" s="471"/>
      <c r="P122" s="284"/>
      <c r="HY122" s="213"/>
      <c r="HZ122" s="213"/>
      <c r="IA122" s="213"/>
      <c r="IB122" s="213"/>
      <c r="IC122" s="213"/>
      <c r="ID122" s="213"/>
      <c r="IE122" s="217"/>
      <c r="IF122" s="217"/>
      <c r="IG122" s="217"/>
      <c r="IH122" s="213"/>
      <c r="II122" s="217"/>
      <c r="IJ122" s="213"/>
      <c r="IL122" s="213"/>
      <c r="IM122" s="212" t="s">
        <v>475</v>
      </c>
    </row>
    <row r="123" spans="1:247" s="215" customFormat="1" ht="15" x14ac:dyDescent="0.25">
      <c r="A123" s="268"/>
      <c r="B123" s="225"/>
      <c r="C123" s="471" t="s">
        <v>474</v>
      </c>
      <c r="D123" s="471"/>
      <c r="E123" s="471"/>
      <c r="F123" s="471"/>
      <c r="G123" s="471"/>
      <c r="H123" s="471"/>
      <c r="I123" s="471"/>
      <c r="J123" s="471"/>
      <c r="K123" s="471"/>
      <c r="L123" s="471"/>
      <c r="M123" s="471"/>
      <c r="N123" s="471"/>
      <c r="O123" s="471"/>
      <c r="P123" s="283">
        <v>10689.41</v>
      </c>
      <c r="HY123" s="213"/>
      <c r="HZ123" s="213"/>
      <c r="IA123" s="213"/>
      <c r="IB123" s="213"/>
      <c r="IC123" s="213"/>
      <c r="ID123" s="213"/>
      <c r="IE123" s="217"/>
      <c r="IF123" s="217"/>
      <c r="IG123" s="217"/>
      <c r="IH123" s="213"/>
      <c r="II123" s="217"/>
      <c r="IJ123" s="213"/>
      <c r="IL123" s="213"/>
      <c r="IM123" s="212" t="s">
        <v>474</v>
      </c>
    </row>
    <row r="124" spans="1:247" s="215" customFormat="1" ht="15" x14ac:dyDescent="0.25">
      <c r="A124" s="268"/>
      <c r="B124" s="225"/>
      <c r="C124" s="471" t="s">
        <v>473</v>
      </c>
      <c r="D124" s="471"/>
      <c r="E124" s="471"/>
      <c r="F124" s="471"/>
      <c r="G124" s="471"/>
      <c r="H124" s="471"/>
      <c r="I124" s="471"/>
      <c r="J124" s="471"/>
      <c r="K124" s="471"/>
      <c r="L124" s="471"/>
      <c r="M124" s="471"/>
      <c r="N124" s="471"/>
      <c r="O124" s="471"/>
      <c r="P124" s="283">
        <v>17095.12</v>
      </c>
      <c r="HY124" s="213"/>
      <c r="HZ124" s="213"/>
      <c r="IA124" s="213"/>
      <c r="IB124" s="213"/>
      <c r="IC124" s="213"/>
      <c r="ID124" s="213"/>
      <c r="IE124" s="217"/>
      <c r="IF124" s="217"/>
      <c r="IG124" s="217"/>
      <c r="IH124" s="213"/>
      <c r="II124" s="217"/>
      <c r="IJ124" s="213"/>
      <c r="IL124" s="213"/>
      <c r="IM124" s="212" t="s">
        <v>473</v>
      </c>
    </row>
    <row r="125" spans="1:247" s="215" customFormat="1" ht="15" x14ac:dyDescent="0.25">
      <c r="A125" s="268"/>
      <c r="B125" s="225"/>
      <c r="C125" s="471" t="s">
        <v>585</v>
      </c>
      <c r="D125" s="471"/>
      <c r="E125" s="471"/>
      <c r="F125" s="471"/>
      <c r="G125" s="471"/>
      <c r="H125" s="471"/>
      <c r="I125" s="471"/>
      <c r="J125" s="471"/>
      <c r="K125" s="471"/>
      <c r="L125" s="471"/>
      <c r="M125" s="471"/>
      <c r="N125" s="471"/>
      <c r="O125" s="471"/>
      <c r="P125" s="283">
        <v>4514.3500000000004</v>
      </c>
      <c r="HY125" s="213"/>
      <c r="HZ125" s="213"/>
      <c r="IA125" s="213"/>
      <c r="IB125" s="213"/>
      <c r="IC125" s="213"/>
      <c r="ID125" s="213"/>
      <c r="IE125" s="217"/>
      <c r="IF125" s="217"/>
      <c r="IG125" s="217"/>
      <c r="IH125" s="213"/>
      <c r="II125" s="217"/>
      <c r="IJ125" s="213"/>
      <c r="IL125" s="213"/>
      <c r="IM125" s="212" t="s">
        <v>585</v>
      </c>
    </row>
    <row r="126" spans="1:247" s="215" customFormat="1" ht="15" x14ac:dyDescent="0.25">
      <c r="A126" s="268"/>
      <c r="B126" s="225"/>
      <c r="C126" s="471" t="s">
        <v>471</v>
      </c>
      <c r="D126" s="471"/>
      <c r="E126" s="471"/>
      <c r="F126" s="471"/>
      <c r="G126" s="471"/>
      <c r="H126" s="471"/>
      <c r="I126" s="471"/>
      <c r="J126" s="471"/>
      <c r="K126" s="471"/>
      <c r="L126" s="471"/>
      <c r="M126" s="471"/>
      <c r="N126" s="471"/>
      <c r="O126" s="471"/>
      <c r="P126" s="283">
        <v>15659.87</v>
      </c>
      <c r="HY126" s="213"/>
      <c r="HZ126" s="213"/>
      <c r="IA126" s="213"/>
      <c r="IB126" s="213"/>
      <c r="IC126" s="213"/>
      <c r="ID126" s="213"/>
      <c r="IE126" s="217"/>
      <c r="IF126" s="217"/>
      <c r="IG126" s="217"/>
      <c r="IH126" s="213"/>
      <c r="II126" s="217"/>
      <c r="IJ126" s="213"/>
      <c r="IL126" s="213"/>
      <c r="IM126" s="212" t="s">
        <v>471</v>
      </c>
    </row>
    <row r="127" spans="1:247" s="215" customFormat="1" ht="15" x14ac:dyDescent="0.25">
      <c r="A127" s="268"/>
      <c r="B127" s="225"/>
      <c r="C127" s="471" t="s">
        <v>470</v>
      </c>
      <c r="D127" s="471"/>
      <c r="E127" s="471"/>
      <c r="F127" s="471"/>
      <c r="G127" s="471"/>
      <c r="H127" s="471"/>
      <c r="I127" s="471"/>
      <c r="J127" s="471"/>
      <c r="K127" s="471"/>
      <c r="L127" s="471"/>
      <c r="M127" s="471"/>
      <c r="N127" s="471"/>
      <c r="O127" s="471"/>
      <c r="P127" s="283">
        <v>9122.26</v>
      </c>
      <c r="HY127" s="213"/>
      <c r="HZ127" s="213"/>
      <c r="IA127" s="213"/>
      <c r="IB127" s="213"/>
      <c r="IC127" s="213"/>
      <c r="ID127" s="213"/>
      <c r="IE127" s="217"/>
      <c r="IF127" s="217"/>
      <c r="IG127" s="217"/>
      <c r="IH127" s="213"/>
      <c r="II127" s="217"/>
      <c r="IJ127" s="213"/>
      <c r="IL127" s="213"/>
      <c r="IM127" s="212" t="s">
        <v>470</v>
      </c>
    </row>
    <row r="128" spans="1:247" s="215" customFormat="1" ht="15" x14ac:dyDescent="0.25">
      <c r="A128" s="268"/>
      <c r="B128" s="225"/>
      <c r="C128" s="471" t="s">
        <v>469</v>
      </c>
      <c r="D128" s="471"/>
      <c r="E128" s="471"/>
      <c r="F128" s="471"/>
      <c r="G128" s="471"/>
      <c r="H128" s="471"/>
      <c r="I128" s="471"/>
      <c r="J128" s="471"/>
      <c r="K128" s="471"/>
      <c r="L128" s="471"/>
      <c r="M128" s="471"/>
      <c r="N128" s="471"/>
      <c r="O128" s="471"/>
      <c r="P128" s="283">
        <v>15203.76</v>
      </c>
      <c r="HY128" s="213"/>
      <c r="HZ128" s="213"/>
      <c r="IA128" s="213"/>
      <c r="IB128" s="213"/>
      <c r="IC128" s="213"/>
      <c r="ID128" s="213"/>
      <c r="IE128" s="217"/>
      <c r="IF128" s="217"/>
      <c r="IG128" s="217"/>
      <c r="IH128" s="213"/>
      <c r="II128" s="217"/>
      <c r="IJ128" s="213"/>
      <c r="IL128" s="213"/>
      <c r="IM128" s="212" t="s">
        <v>469</v>
      </c>
    </row>
    <row r="129" spans="1:249" s="215" customFormat="1" ht="15" x14ac:dyDescent="0.25">
      <c r="A129" s="268"/>
      <c r="B129" s="225"/>
      <c r="C129" s="471" t="s">
        <v>468</v>
      </c>
      <c r="D129" s="471"/>
      <c r="E129" s="471"/>
      <c r="F129" s="471"/>
      <c r="G129" s="471"/>
      <c r="H129" s="471"/>
      <c r="I129" s="471"/>
      <c r="J129" s="471"/>
      <c r="K129" s="471"/>
      <c r="L129" s="471"/>
      <c r="M129" s="471"/>
      <c r="N129" s="471"/>
      <c r="O129" s="471"/>
      <c r="P129" s="283">
        <v>15659.87</v>
      </c>
      <c r="HY129" s="213"/>
      <c r="HZ129" s="213"/>
      <c r="IA129" s="213"/>
      <c r="IB129" s="213"/>
      <c r="IC129" s="213"/>
      <c r="ID129" s="213"/>
      <c r="IE129" s="217"/>
      <c r="IF129" s="217"/>
      <c r="IG129" s="217"/>
      <c r="IH129" s="213"/>
      <c r="II129" s="217"/>
      <c r="IJ129" s="213"/>
      <c r="IL129" s="213"/>
      <c r="IM129" s="212" t="s">
        <v>468</v>
      </c>
    </row>
    <row r="130" spans="1:249" s="215" customFormat="1" ht="15" x14ac:dyDescent="0.25">
      <c r="A130" s="268"/>
      <c r="B130" s="225"/>
      <c r="C130" s="471" t="s">
        <v>467</v>
      </c>
      <c r="D130" s="471"/>
      <c r="E130" s="471"/>
      <c r="F130" s="471"/>
      <c r="G130" s="471"/>
      <c r="H130" s="471"/>
      <c r="I130" s="471"/>
      <c r="J130" s="471"/>
      <c r="K130" s="471"/>
      <c r="L130" s="471"/>
      <c r="M130" s="471"/>
      <c r="N130" s="471"/>
      <c r="O130" s="471"/>
      <c r="P130" s="283">
        <v>9122.26</v>
      </c>
      <c r="HY130" s="213"/>
      <c r="HZ130" s="213"/>
      <c r="IA130" s="213"/>
      <c r="IB130" s="213"/>
      <c r="IC130" s="213"/>
      <c r="ID130" s="213"/>
      <c r="IE130" s="217"/>
      <c r="IF130" s="217"/>
      <c r="IG130" s="217"/>
      <c r="IH130" s="213"/>
      <c r="II130" s="217"/>
      <c r="IJ130" s="213"/>
      <c r="IL130" s="213"/>
      <c r="IM130" s="212" t="s">
        <v>467</v>
      </c>
    </row>
    <row r="131" spans="1:249" s="215" customFormat="1" ht="15" x14ac:dyDescent="0.25">
      <c r="A131" s="268"/>
      <c r="B131" s="279"/>
      <c r="C131" s="502" t="s">
        <v>539</v>
      </c>
      <c r="D131" s="502"/>
      <c r="E131" s="502"/>
      <c r="F131" s="502"/>
      <c r="G131" s="502"/>
      <c r="H131" s="502"/>
      <c r="I131" s="502"/>
      <c r="J131" s="502"/>
      <c r="K131" s="502"/>
      <c r="L131" s="502"/>
      <c r="M131" s="502"/>
      <c r="N131" s="502"/>
      <c r="O131" s="502"/>
      <c r="P131" s="285">
        <v>57081.01</v>
      </c>
      <c r="Q131" s="286"/>
      <c r="R131" s="287"/>
      <c r="HY131" s="213"/>
      <c r="HZ131" s="213"/>
      <c r="IA131" s="213"/>
      <c r="IB131" s="213"/>
      <c r="IC131" s="213"/>
      <c r="ID131" s="213"/>
      <c r="IE131" s="217"/>
      <c r="IF131" s="217"/>
      <c r="IG131" s="217"/>
      <c r="IH131" s="213"/>
      <c r="II131" s="217"/>
      <c r="IJ131" s="213"/>
      <c r="IL131" s="213"/>
      <c r="IN131" s="213" t="s">
        <v>539</v>
      </c>
    </row>
    <row r="132" spans="1:249" s="215" customFormat="1" ht="0.75" customHeight="1" x14ac:dyDescent="0.25">
      <c r="A132" s="288"/>
      <c r="B132" s="289"/>
      <c r="C132" s="290"/>
      <c r="D132" s="290"/>
      <c r="E132" s="290"/>
      <c r="F132" s="290"/>
      <c r="G132" s="290"/>
      <c r="H132" s="290"/>
      <c r="I132" s="290"/>
      <c r="J132" s="290"/>
      <c r="K132" s="291"/>
      <c r="L132" s="290"/>
      <c r="M132" s="290"/>
      <c r="N132" s="290"/>
      <c r="O132" s="290"/>
      <c r="P132" s="292"/>
      <c r="Q132" s="293"/>
      <c r="R132" s="287"/>
      <c r="HY132" s="213"/>
      <c r="HZ132" s="213"/>
      <c r="IA132" s="213"/>
      <c r="IB132" s="213"/>
      <c r="IC132" s="213"/>
      <c r="ID132" s="213"/>
      <c r="IE132" s="217"/>
      <c r="IF132" s="217"/>
      <c r="IG132" s="217"/>
      <c r="IH132" s="213"/>
      <c r="II132" s="217"/>
      <c r="IJ132" s="213"/>
      <c r="IL132" s="213"/>
      <c r="IN132" s="213"/>
      <c r="IO132" s="213"/>
    </row>
    <row r="133" spans="1:249" s="215" customFormat="1" ht="15" x14ac:dyDescent="0.25">
      <c r="A133" s="484" t="s">
        <v>538</v>
      </c>
      <c r="B133" s="485"/>
      <c r="C133" s="485"/>
      <c r="D133" s="485"/>
      <c r="E133" s="485"/>
      <c r="F133" s="485"/>
      <c r="G133" s="485"/>
      <c r="H133" s="485"/>
      <c r="I133" s="485"/>
      <c r="J133" s="485"/>
      <c r="K133" s="485"/>
      <c r="L133" s="485"/>
      <c r="M133" s="485"/>
      <c r="N133" s="485"/>
      <c r="O133" s="485"/>
      <c r="P133" s="486"/>
      <c r="HY133" s="213" t="s">
        <v>538</v>
      </c>
      <c r="HZ133" s="213"/>
      <c r="IA133" s="213"/>
      <c r="IB133" s="213"/>
      <c r="IC133" s="213"/>
      <c r="ID133" s="213"/>
      <c r="IE133" s="217"/>
      <c r="IF133" s="217"/>
      <c r="IG133" s="217"/>
      <c r="IH133" s="213"/>
      <c r="II133" s="217"/>
      <c r="IJ133" s="213"/>
      <c r="IL133" s="213"/>
      <c r="IN133" s="213"/>
      <c r="IO133" s="213"/>
    </row>
    <row r="134" spans="1:249" s="215" customFormat="1" ht="23.25" x14ac:dyDescent="0.25">
      <c r="A134" s="321" t="s">
        <v>59</v>
      </c>
      <c r="B134" s="322" t="s">
        <v>586</v>
      </c>
      <c r="C134" s="487" t="s">
        <v>493</v>
      </c>
      <c r="D134" s="487"/>
      <c r="E134" s="487"/>
      <c r="F134" s="487"/>
      <c r="G134" s="487"/>
      <c r="H134" s="323" t="s">
        <v>565</v>
      </c>
      <c r="I134" s="324">
        <v>7</v>
      </c>
      <c r="J134" s="325">
        <v>1</v>
      </c>
      <c r="K134" s="325">
        <v>7</v>
      </c>
      <c r="L134" s="326"/>
      <c r="M134" s="324"/>
      <c r="N134" s="327"/>
      <c r="O134" s="324"/>
      <c r="P134" s="328"/>
      <c r="HY134" s="213"/>
      <c r="HZ134" s="213" t="s">
        <v>493</v>
      </c>
      <c r="IA134" s="213" t="s">
        <v>516</v>
      </c>
      <c r="IB134" s="213" t="s">
        <v>516</v>
      </c>
      <c r="IC134" s="213" t="s">
        <v>516</v>
      </c>
      <c r="ID134" s="213" t="s">
        <v>516</v>
      </c>
      <c r="IE134" s="217"/>
      <c r="IF134" s="217"/>
      <c r="IG134" s="217"/>
      <c r="IH134" s="213"/>
      <c r="II134" s="217"/>
      <c r="IJ134" s="213"/>
      <c r="IL134" s="213"/>
      <c r="IN134" s="213"/>
      <c r="IO134" s="213"/>
    </row>
    <row r="135" spans="1:249" s="215" customFormat="1" ht="15" x14ac:dyDescent="0.25">
      <c r="A135" s="250"/>
      <c r="B135" s="251" t="s">
        <v>65</v>
      </c>
      <c r="C135" s="468" t="s">
        <v>566</v>
      </c>
      <c r="D135" s="468"/>
      <c r="E135" s="468"/>
      <c r="F135" s="468"/>
      <c r="G135" s="468"/>
      <c r="H135" s="252" t="s">
        <v>488</v>
      </c>
      <c r="I135" s="253"/>
      <c r="J135" s="253"/>
      <c r="K135" s="254">
        <v>21.42</v>
      </c>
      <c r="L135" s="255"/>
      <c r="M135" s="253"/>
      <c r="N135" s="255"/>
      <c r="O135" s="253"/>
      <c r="P135" s="256">
        <v>6760.79</v>
      </c>
      <c r="HY135" s="213"/>
      <c r="HZ135" s="213"/>
      <c r="IA135" s="213"/>
      <c r="IB135" s="213"/>
      <c r="IC135" s="213"/>
      <c r="ID135" s="213"/>
      <c r="IE135" s="217" t="s">
        <v>566</v>
      </c>
      <c r="IF135" s="217"/>
      <c r="IG135" s="217"/>
      <c r="IH135" s="213"/>
      <c r="II135" s="217"/>
      <c r="IJ135" s="213"/>
      <c r="IL135" s="213"/>
      <c r="IN135" s="213"/>
      <c r="IO135" s="213"/>
    </row>
    <row r="136" spans="1:249" s="215" customFormat="1" ht="15" x14ac:dyDescent="0.25">
      <c r="A136" s="257"/>
      <c r="B136" s="251" t="s">
        <v>587</v>
      </c>
      <c r="C136" s="468" t="s">
        <v>588</v>
      </c>
      <c r="D136" s="468"/>
      <c r="E136" s="468"/>
      <c r="F136" s="468"/>
      <c r="G136" s="468"/>
      <c r="H136" s="252" t="s">
        <v>488</v>
      </c>
      <c r="I136" s="254">
        <v>3.06</v>
      </c>
      <c r="J136" s="253"/>
      <c r="K136" s="254">
        <v>21.42</v>
      </c>
      <c r="L136" s="258"/>
      <c r="M136" s="259"/>
      <c r="N136" s="260">
        <v>315.63</v>
      </c>
      <c r="O136" s="253"/>
      <c r="P136" s="256">
        <v>6760.79</v>
      </c>
      <c r="Q136" s="261"/>
      <c r="R136" s="261"/>
      <c r="HY136" s="213"/>
      <c r="HZ136" s="213"/>
      <c r="IA136" s="213"/>
      <c r="IB136" s="213"/>
      <c r="IC136" s="213"/>
      <c r="ID136" s="213"/>
      <c r="IE136" s="217"/>
      <c r="IF136" s="217" t="s">
        <v>588</v>
      </c>
      <c r="IG136" s="217"/>
      <c r="IH136" s="213"/>
      <c r="II136" s="217"/>
      <c r="IJ136" s="213"/>
      <c r="IL136" s="213"/>
      <c r="IN136" s="213"/>
      <c r="IO136" s="213"/>
    </row>
    <row r="137" spans="1:249" s="215" customFormat="1" ht="15" x14ac:dyDescent="0.25">
      <c r="A137" s="250"/>
      <c r="B137" s="251" t="s">
        <v>63</v>
      </c>
      <c r="C137" s="468" t="s">
        <v>490</v>
      </c>
      <c r="D137" s="468"/>
      <c r="E137" s="468"/>
      <c r="F137" s="468"/>
      <c r="G137" s="468"/>
      <c r="H137" s="252"/>
      <c r="I137" s="253"/>
      <c r="J137" s="253"/>
      <c r="K137" s="253"/>
      <c r="L137" s="255"/>
      <c r="M137" s="253"/>
      <c r="N137" s="255"/>
      <c r="O137" s="253"/>
      <c r="P137" s="256">
        <v>13222.71</v>
      </c>
      <c r="HY137" s="213"/>
      <c r="HZ137" s="213"/>
      <c r="IA137" s="213"/>
      <c r="IB137" s="213"/>
      <c r="IC137" s="213"/>
      <c r="ID137" s="213"/>
      <c r="IE137" s="217" t="s">
        <v>490</v>
      </c>
      <c r="IF137" s="217"/>
      <c r="IG137" s="217"/>
      <c r="IH137" s="213"/>
      <c r="II137" s="217"/>
      <c r="IJ137" s="213"/>
      <c r="IL137" s="213"/>
      <c r="IN137" s="213"/>
      <c r="IO137" s="213"/>
    </row>
    <row r="138" spans="1:249" s="215" customFormat="1" ht="15" x14ac:dyDescent="0.25">
      <c r="A138" s="250"/>
      <c r="B138" s="251"/>
      <c r="C138" s="468" t="s">
        <v>569</v>
      </c>
      <c r="D138" s="468"/>
      <c r="E138" s="468"/>
      <c r="F138" s="468"/>
      <c r="G138" s="468"/>
      <c r="H138" s="252" t="s">
        <v>488</v>
      </c>
      <c r="I138" s="253"/>
      <c r="J138" s="253"/>
      <c r="K138" s="254">
        <v>6.09</v>
      </c>
      <c r="L138" s="255"/>
      <c r="M138" s="253"/>
      <c r="N138" s="255"/>
      <c r="O138" s="253"/>
      <c r="P138" s="256">
        <v>2328.91</v>
      </c>
      <c r="HY138" s="213"/>
      <c r="HZ138" s="213"/>
      <c r="IA138" s="213"/>
      <c r="IB138" s="213"/>
      <c r="IC138" s="213"/>
      <c r="ID138" s="213"/>
      <c r="IE138" s="217" t="s">
        <v>569</v>
      </c>
      <c r="IF138" s="217"/>
      <c r="IG138" s="217"/>
      <c r="IH138" s="213"/>
      <c r="II138" s="217"/>
      <c r="IJ138" s="213"/>
      <c r="IL138" s="213"/>
      <c r="IN138" s="213"/>
      <c r="IO138" s="213"/>
    </row>
    <row r="139" spans="1:249" s="215" customFormat="1" ht="23.25" x14ac:dyDescent="0.25">
      <c r="A139" s="257"/>
      <c r="B139" s="251" t="s">
        <v>580</v>
      </c>
      <c r="C139" s="468" t="s">
        <v>581</v>
      </c>
      <c r="D139" s="468"/>
      <c r="E139" s="468"/>
      <c r="F139" s="468"/>
      <c r="G139" s="468"/>
      <c r="H139" s="252" t="s">
        <v>699</v>
      </c>
      <c r="I139" s="254">
        <v>0.68</v>
      </c>
      <c r="J139" s="253"/>
      <c r="K139" s="254">
        <v>4.76</v>
      </c>
      <c r="L139" s="278">
        <v>2088.77</v>
      </c>
      <c r="M139" s="263">
        <v>1.25</v>
      </c>
      <c r="N139" s="260">
        <v>2610.96</v>
      </c>
      <c r="O139" s="253"/>
      <c r="P139" s="256">
        <v>12428.17</v>
      </c>
      <c r="Q139" s="261"/>
      <c r="R139" s="261"/>
      <c r="HY139" s="213"/>
      <c r="HZ139" s="213"/>
      <c r="IA139" s="213"/>
      <c r="IB139" s="213"/>
      <c r="IC139" s="213"/>
      <c r="ID139" s="213"/>
      <c r="IE139" s="217"/>
      <c r="IF139" s="217" t="s">
        <v>581</v>
      </c>
      <c r="IG139" s="217"/>
      <c r="IH139" s="213"/>
      <c r="II139" s="217"/>
      <c r="IJ139" s="213"/>
      <c r="IL139" s="213"/>
      <c r="IN139" s="213"/>
      <c r="IO139" s="213"/>
    </row>
    <row r="140" spans="1:249" s="215" customFormat="1" ht="15" x14ac:dyDescent="0.25">
      <c r="A140" s="264"/>
      <c r="B140" s="251" t="s">
        <v>582</v>
      </c>
      <c r="C140" s="468" t="s">
        <v>583</v>
      </c>
      <c r="D140" s="468"/>
      <c r="E140" s="468"/>
      <c r="F140" s="468"/>
      <c r="G140" s="468"/>
      <c r="H140" s="252" t="s">
        <v>488</v>
      </c>
      <c r="I140" s="254">
        <v>0.68</v>
      </c>
      <c r="J140" s="253"/>
      <c r="K140" s="254">
        <v>4.76</v>
      </c>
      <c r="L140" s="255"/>
      <c r="M140" s="253"/>
      <c r="N140" s="265">
        <v>393.58</v>
      </c>
      <c r="O140" s="253"/>
      <c r="P140" s="256">
        <v>1873.44</v>
      </c>
      <c r="HY140" s="213"/>
      <c r="HZ140" s="213"/>
      <c r="IA140" s="213"/>
      <c r="IB140" s="213"/>
      <c r="IC140" s="213"/>
      <c r="ID140" s="213"/>
      <c r="IE140" s="217"/>
      <c r="IF140" s="217"/>
      <c r="IG140" s="217" t="s">
        <v>583</v>
      </c>
      <c r="IH140" s="213"/>
      <c r="II140" s="217"/>
      <c r="IJ140" s="213"/>
      <c r="IL140" s="213"/>
      <c r="IN140" s="213"/>
      <c r="IO140" s="213"/>
    </row>
    <row r="141" spans="1:249" s="215" customFormat="1" ht="15" x14ac:dyDescent="0.25">
      <c r="A141" s="257"/>
      <c r="B141" s="251" t="s">
        <v>574</v>
      </c>
      <c r="C141" s="468" t="s">
        <v>575</v>
      </c>
      <c r="D141" s="468"/>
      <c r="E141" s="468"/>
      <c r="F141" s="468"/>
      <c r="G141" s="468"/>
      <c r="H141" s="252" t="s">
        <v>699</v>
      </c>
      <c r="I141" s="254">
        <v>0.19</v>
      </c>
      <c r="J141" s="253"/>
      <c r="K141" s="254">
        <v>1.33</v>
      </c>
      <c r="L141" s="262">
        <v>477.92</v>
      </c>
      <c r="M141" s="263">
        <v>1.25</v>
      </c>
      <c r="N141" s="260">
        <v>597.4</v>
      </c>
      <c r="O141" s="253"/>
      <c r="P141" s="256">
        <v>794.54</v>
      </c>
      <c r="Q141" s="261"/>
      <c r="R141" s="261"/>
      <c r="HY141" s="213"/>
      <c r="HZ141" s="213"/>
      <c r="IA141" s="213"/>
      <c r="IB141" s="213"/>
      <c r="IC141" s="213"/>
      <c r="ID141" s="213"/>
      <c r="IE141" s="217"/>
      <c r="IF141" s="217" t="s">
        <v>575</v>
      </c>
      <c r="IG141" s="217"/>
      <c r="IH141" s="213"/>
      <c r="II141" s="217"/>
      <c r="IJ141" s="213"/>
      <c r="IL141" s="213"/>
      <c r="IN141" s="213"/>
      <c r="IO141" s="213"/>
    </row>
    <row r="142" spans="1:249" s="215" customFormat="1" ht="15" x14ac:dyDescent="0.25">
      <c r="A142" s="264"/>
      <c r="B142" s="251" t="s">
        <v>572</v>
      </c>
      <c r="C142" s="468" t="s">
        <v>573</v>
      </c>
      <c r="D142" s="468"/>
      <c r="E142" s="468"/>
      <c r="F142" s="468"/>
      <c r="G142" s="468"/>
      <c r="H142" s="252" t="s">
        <v>488</v>
      </c>
      <c r="I142" s="254">
        <v>0.19</v>
      </c>
      <c r="J142" s="253"/>
      <c r="K142" s="254">
        <v>1.33</v>
      </c>
      <c r="L142" s="255"/>
      <c r="M142" s="253"/>
      <c r="N142" s="265">
        <v>342.46</v>
      </c>
      <c r="O142" s="253"/>
      <c r="P142" s="267">
        <v>455.47</v>
      </c>
      <c r="HY142" s="213"/>
      <c r="HZ142" s="213"/>
      <c r="IA142" s="213"/>
      <c r="IB142" s="213"/>
      <c r="IC142" s="213"/>
      <c r="ID142" s="213"/>
      <c r="IE142" s="217"/>
      <c r="IF142" s="217"/>
      <c r="IG142" s="217" t="s">
        <v>573</v>
      </c>
      <c r="IH142" s="213"/>
      <c r="II142" s="217"/>
      <c r="IJ142" s="213"/>
      <c r="IL142" s="213"/>
      <c r="IN142" s="213"/>
      <c r="IO142" s="213"/>
    </row>
    <row r="143" spans="1:249" s="215" customFormat="1" ht="15" x14ac:dyDescent="0.25">
      <c r="A143" s="250"/>
      <c r="B143" s="251" t="s">
        <v>61</v>
      </c>
      <c r="C143" s="468" t="s">
        <v>491</v>
      </c>
      <c r="D143" s="468"/>
      <c r="E143" s="468"/>
      <c r="F143" s="468"/>
      <c r="G143" s="468"/>
      <c r="H143" s="252"/>
      <c r="I143" s="253"/>
      <c r="J143" s="253"/>
      <c r="K143" s="253"/>
      <c r="L143" s="255"/>
      <c r="M143" s="253"/>
      <c r="N143" s="255"/>
      <c r="O143" s="253"/>
      <c r="P143" s="267">
        <v>627.9</v>
      </c>
      <c r="HY143" s="213"/>
      <c r="HZ143" s="213"/>
      <c r="IA143" s="213"/>
      <c r="IB143" s="213"/>
      <c r="IC143" s="213"/>
      <c r="ID143" s="213"/>
      <c r="IE143" s="217" t="s">
        <v>491</v>
      </c>
      <c r="IF143" s="217"/>
      <c r="IG143" s="217"/>
      <c r="IH143" s="213"/>
      <c r="II143" s="217"/>
      <c r="IJ143" s="213"/>
      <c r="IL143" s="213"/>
      <c r="IN143" s="213"/>
      <c r="IO143" s="213"/>
    </row>
    <row r="144" spans="1:249" s="215" customFormat="1" ht="15" x14ac:dyDescent="0.25">
      <c r="A144" s="257"/>
      <c r="B144" s="251" t="s">
        <v>589</v>
      </c>
      <c r="C144" s="468" t="s">
        <v>590</v>
      </c>
      <c r="D144" s="468"/>
      <c r="E144" s="468"/>
      <c r="F144" s="468"/>
      <c r="G144" s="468"/>
      <c r="H144" s="252" t="s">
        <v>591</v>
      </c>
      <c r="I144" s="266">
        <v>0.1</v>
      </c>
      <c r="J144" s="253"/>
      <c r="K144" s="266">
        <v>0.7</v>
      </c>
      <c r="L144" s="262">
        <v>238.29</v>
      </c>
      <c r="M144" s="263">
        <v>1.56</v>
      </c>
      <c r="N144" s="260">
        <v>371.73</v>
      </c>
      <c r="O144" s="253"/>
      <c r="P144" s="256">
        <v>260.20999999999998</v>
      </c>
      <c r="Q144" s="261"/>
      <c r="R144" s="261"/>
      <c r="HY144" s="213"/>
      <c r="HZ144" s="213"/>
      <c r="IA144" s="213"/>
      <c r="IB144" s="213"/>
      <c r="IC144" s="213"/>
      <c r="ID144" s="213"/>
      <c r="IE144" s="217"/>
      <c r="IF144" s="217" t="s">
        <v>590</v>
      </c>
      <c r="IG144" s="217"/>
      <c r="IH144" s="213"/>
      <c r="II144" s="217"/>
      <c r="IJ144" s="213"/>
      <c r="IL144" s="213"/>
      <c r="IN144" s="213"/>
      <c r="IO144" s="213"/>
    </row>
    <row r="145" spans="1:249" s="215" customFormat="1" ht="15" x14ac:dyDescent="0.25">
      <c r="A145" s="257"/>
      <c r="B145" s="251" t="s">
        <v>592</v>
      </c>
      <c r="C145" s="468" t="s">
        <v>593</v>
      </c>
      <c r="D145" s="468"/>
      <c r="E145" s="468"/>
      <c r="F145" s="468"/>
      <c r="G145" s="468"/>
      <c r="H145" s="252" t="s">
        <v>591</v>
      </c>
      <c r="I145" s="254">
        <v>0.03</v>
      </c>
      <c r="J145" s="253"/>
      <c r="K145" s="254">
        <v>0.21</v>
      </c>
      <c r="L145" s="262">
        <v>58.53</v>
      </c>
      <c r="M145" s="263">
        <v>1.56</v>
      </c>
      <c r="N145" s="260">
        <v>91.31</v>
      </c>
      <c r="O145" s="253"/>
      <c r="P145" s="256">
        <v>19.18</v>
      </c>
      <c r="Q145" s="261"/>
      <c r="R145" s="261"/>
      <c r="HY145" s="213"/>
      <c r="HZ145" s="213"/>
      <c r="IA145" s="213"/>
      <c r="IB145" s="213"/>
      <c r="IC145" s="213"/>
      <c r="ID145" s="213"/>
      <c r="IE145" s="217"/>
      <c r="IF145" s="217" t="s">
        <v>593</v>
      </c>
      <c r="IG145" s="217"/>
      <c r="IH145" s="213"/>
      <c r="II145" s="217"/>
      <c r="IJ145" s="213"/>
      <c r="IL145" s="213"/>
      <c r="IN145" s="213"/>
      <c r="IO145" s="213"/>
    </row>
    <row r="146" spans="1:249" s="215" customFormat="1" ht="15" x14ac:dyDescent="0.25">
      <c r="A146" s="257"/>
      <c r="B146" s="251" t="s">
        <v>594</v>
      </c>
      <c r="C146" s="468" t="s">
        <v>595</v>
      </c>
      <c r="D146" s="468"/>
      <c r="E146" s="468"/>
      <c r="F146" s="468"/>
      <c r="G146" s="468"/>
      <c r="H146" s="252" t="s">
        <v>591</v>
      </c>
      <c r="I146" s="254">
        <v>0.02</v>
      </c>
      <c r="J146" s="253"/>
      <c r="K146" s="254">
        <v>0.14000000000000001</v>
      </c>
      <c r="L146" s="262">
        <v>56.11</v>
      </c>
      <c r="M146" s="263">
        <v>1.47</v>
      </c>
      <c r="N146" s="260">
        <v>82.48</v>
      </c>
      <c r="O146" s="253"/>
      <c r="P146" s="256">
        <v>11.55</v>
      </c>
      <c r="Q146" s="261"/>
      <c r="R146" s="261"/>
      <c r="HY146" s="213"/>
      <c r="HZ146" s="213"/>
      <c r="IA146" s="213"/>
      <c r="IB146" s="213"/>
      <c r="IC146" s="213"/>
      <c r="ID146" s="213"/>
      <c r="IE146" s="217"/>
      <c r="IF146" s="217" t="s">
        <v>595</v>
      </c>
      <c r="IG146" s="217"/>
      <c r="IH146" s="213"/>
      <c r="II146" s="217"/>
      <c r="IJ146" s="213"/>
      <c r="IL146" s="213"/>
      <c r="IN146" s="213"/>
      <c r="IO146" s="213"/>
    </row>
    <row r="147" spans="1:249" s="215" customFormat="1" ht="15" x14ac:dyDescent="0.25">
      <c r="A147" s="257"/>
      <c r="B147" s="251" t="s">
        <v>596</v>
      </c>
      <c r="C147" s="468" t="s">
        <v>597</v>
      </c>
      <c r="D147" s="468"/>
      <c r="E147" s="468"/>
      <c r="F147" s="468"/>
      <c r="G147" s="468"/>
      <c r="H147" s="252" t="s">
        <v>489</v>
      </c>
      <c r="I147" s="294">
        <v>4.0000000000000002E-4</v>
      </c>
      <c r="J147" s="253"/>
      <c r="K147" s="294">
        <v>2.8E-3</v>
      </c>
      <c r="L147" s="278">
        <v>61265.39</v>
      </c>
      <c r="M147" s="263">
        <v>1.56</v>
      </c>
      <c r="N147" s="260">
        <v>95574.01</v>
      </c>
      <c r="O147" s="253"/>
      <c r="P147" s="256">
        <v>267.61</v>
      </c>
      <c r="Q147" s="261"/>
      <c r="R147" s="261"/>
      <c r="HY147" s="213"/>
      <c r="HZ147" s="213"/>
      <c r="IA147" s="213"/>
      <c r="IB147" s="213"/>
      <c r="IC147" s="213"/>
      <c r="ID147" s="213"/>
      <c r="IE147" s="217"/>
      <c r="IF147" s="217" t="s">
        <v>597</v>
      </c>
      <c r="IG147" s="217"/>
      <c r="IH147" s="213"/>
      <c r="II147" s="217"/>
      <c r="IJ147" s="213"/>
      <c r="IL147" s="213"/>
      <c r="IN147" s="213"/>
      <c r="IO147" s="213"/>
    </row>
    <row r="148" spans="1:249" s="215" customFormat="1" ht="15" x14ac:dyDescent="0.25">
      <c r="A148" s="257"/>
      <c r="B148" s="251" t="s">
        <v>598</v>
      </c>
      <c r="C148" s="468" t="s">
        <v>599</v>
      </c>
      <c r="D148" s="468"/>
      <c r="E148" s="468"/>
      <c r="F148" s="468"/>
      <c r="G148" s="468"/>
      <c r="H148" s="252" t="s">
        <v>489</v>
      </c>
      <c r="I148" s="294">
        <v>1E-4</v>
      </c>
      <c r="J148" s="253"/>
      <c r="K148" s="294">
        <v>6.9999999999999999E-4</v>
      </c>
      <c r="L148" s="258"/>
      <c r="M148" s="259"/>
      <c r="N148" s="260">
        <v>99070.83</v>
      </c>
      <c r="O148" s="253"/>
      <c r="P148" s="256">
        <v>69.349999999999994</v>
      </c>
      <c r="Q148" s="261"/>
      <c r="R148" s="261"/>
      <c r="HY148" s="213"/>
      <c r="HZ148" s="213"/>
      <c r="IA148" s="213"/>
      <c r="IB148" s="213"/>
      <c r="IC148" s="213"/>
      <c r="ID148" s="213"/>
      <c r="IE148" s="217"/>
      <c r="IF148" s="217" t="s">
        <v>599</v>
      </c>
      <c r="IG148" s="217"/>
      <c r="IH148" s="213"/>
      <c r="II148" s="217"/>
      <c r="IJ148" s="213"/>
      <c r="IL148" s="213"/>
      <c r="IN148" s="213"/>
      <c r="IO148" s="213"/>
    </row>
    <row r="149" spans="1:249" s="215" customFormat="1" ht="15" x14ac:dyDescent="0.25">
      <c r="A149" s="268"/>
      <c r="B149" s="225"/>
      <c r="C149" s="499" t="s">
        <v>700</v>
      </c>
      <c r="D149" s="499"/>
      <c r="E149" s="499"/>
      <c r="F149" s="499"/>
      <c r="G149" s="499"/>
      <c r="H149" s="323"/>
      <c r="I149" s="324"/>
      <c r="J149" s="324"/>
      <c r="K149" s="324"/>
      <c r="L149" s="326"/>
      <c r="M149" s="324"/>
      <c r="N149" s="329"/>
      <c r="O149" s="324"/>
      <c r="P149" s="330">
        <v>22940.31</v>
      </c>
      <c r="Q149" s="261"/>
      <c r="R149" s="261"/>
      <c r="HY149" s="213"/>
      <c r="HZ149" s="213"/>
      <c r="IA149" s="213"/>
      <c r="IB149" s="213"/>
      <c r="IC149" s="213"/>
      <c r="ID149" s="213"/>
      <c r="IE149" s="217"/>
      <c r="IF149" s="217"/>
      <c r="IG149" s="217"/>
      <c r="IH149" s="213" t="s">
        <v>700</v>
      </c>
      <c r="II149" s="217"/>
      <c r="IJ149" s="213"/>
      <c r="IL149" s="213"/>
      <c r="IN149" s="213"/>
      <c r="IO149" s="213"/>
    </row>
    <row r="150" spans="1:249" s="215" customFormat="1" ht="15" x14ac:dyDescent="0.25">
      <c r="A150" s="264"/>
      <c r="B150" s="251"/>
      <c r="C150" s="468" t="s">
        <v>487</v>
      </c>
      <c r="D150" s="468"/>
      <c r="E150" s="468"/>
      <c r="F150" s="468"/>
      <c r="G150" s="468"/>
      <c r="H150" s="252"/>
      <c r="I150" s="253"/>
      <c r="J150" s="253"/>
      <c r="K150" s="253"/>
      <c r="L150" s="255"/>
      <c r="M150" s="253"/>
      <c r="N150" s="255"/>
      <c r="O150" s="253"/>
      <c r="P150" s="256">
        <v>9089.7000000000007</v>
      </c>
      <c r="HY150" s="213"/>
      <c r="HZ150" s="213"/>
      <c r="IA150" s="213"/>
      <c r="IB150" s="213"/>
      <c r="IC150" s="213"/>
      <c r="ID150" s="213"/>
      <c r="IE150" s="217"/>
      <c r="IF150" s="217"/>
      <c r="IG150" s="217"/>
      <c r="IH150" s="213"/>
      <c r="II150" s="217" t="s">
        <v>487</v>
      </c>
      <c r="IJ150" s="213"/>
      <c r="IL150" s="213"/>
      <c r="IN150" s="213"/>
      <c r="IO150" s="213"/>
    </row>
    <row r="151" spans="1:249" s="215" customFormat="1" ht="15" x14ac:dyDescent="0.25">
      <c r="A151" s="264"/>
      <c r="B151" s="251" t="s">
        <v>701</v>
      </c>
      <c r="C151" s="468" t="s">
        <v>486</v>
      </c>
      <c r="D151" s="468"/>
      <c r="E151" s="468"/>
      <c r="F151" s="468"/>
      <c r="G151" s="468"/>
      <c r="H151" s="252" t="s">
        <v>460</v>
      </c>
      <c r="I151" s="269">
        <v>103</v>
      </c>
      <c r="J151" s="253"/>
      <c r="K151" s="269">
        <v>103</v>
      </c>
      <c r="L151" s="255"/>
      <c r="M151" s="253"/>
      <c r="N151" s="255"/>
      <c r="O151" s="253"/>
      <c r="P151" s="256">
        <v>9362.39</v>
      </c>
      <c r="HY151" s="213"/>
      <c r="HZ151" s="213"/>
      <c r="IA151" s="213"/>
      <c r="IB151" s="213"/>
      <c r="IC151" s="213"/>
      <c r="ID151" s="213"/>
      <c r="IE151" s="217"/>
      <c r="IF151" s="217"/>
      <c r="IG151" s="217"/>
      <c r="IH151" s="213"/>
      <c r="II151" s="217" t="s">
        <v>486</v>
      </c>
      <c r="IJ151" s="213"/>
      <c r="IL151" s="213"/>
      <c r="IN151" s="213"/>
      <c r="IO151" s="213"/>
    </row>
    <row r="152" spans="1:249" s="215" customFormat="1" ht="15" x14ac:dyDescent="0.25">
      <c r="A152" s="264"/>
      <c r="B152" s="251" t="s">
        <v>702</v>
      </c>
      <c r="C152" s="468" t="s">
        <v>485</v>
      </c>
      <c r="D152" s="468"/>
      <c r="E152" s="468"/>
      <c r="F152" s="468"/>
      <c r="G152" s="468"/>
      <c r="H152" s="252" t="s">
        <v>460</v>
      </c>
      <c r="I152" s="269">
        <v>60</v>
      </c>
      <c r="J152" s="253"/>
      <c r="K152" s="269">
        <v>60</v>
      </c>
      <c r="L152" s="255"/>
      <c r="M152" s="253"/>
      <c r="N152" s="255"/>
      <c r="O152" s="253"/>
      <c r="P152" s="256">
        <v>5453.82</v>
      </c>
      <c r="HY152" s="213"/>
      <c r="HZ152" s="213"/>
      <c r="IA152" s="213"/>
      <c r="IB152" s="213"/>
      <c r="IC152" s="213"/>
      <c r="ID152" s="213"/>
      <c r="IE152" s="217"/>
      <c r="IF152" s="217"/>
      <c r="IG152" s="217"/>
      <c r="IH152" s="213"/>
      <c r="II152" s="217" t="s">
        <v>485</v>
      </c>
      <c r="IJ152" s="213"/>
      <c r="IL152" s="213"/>
      <c r="IN152" s="213"/>
      <c r="IO152" s="213"/>
    </row>
    <row r="153" spans="1:249" s="215" customFormat="1" ht="15" x14ac:dyDescent="0.25">
      <c r="A153" s="270"/>
      <c r="B153" s="271"/>
      <c r="C153" s="499" t="s">
        <v>484</v>
      </c>
      <c r="D153" s="499"/>
      <c r="E153" s="499"/>
      <c r="F153" s="499"/>
      <c r="G153" s="499"/>
      <c r="H153" s="323"/>
      <c r="I153" s="324"/>
      <c r="J153" s="324"/>
      <c r="K153" s="324"/>
      <c r="L153" s="326"/>
      <c r="M153" s="324"/>
      <c r="N153" s="329">
        <v>5393.79</v>
      </c>
      <c r="O153" s="324"/>
      <c r="P153" s="330">
        <v>37756.519999999997</v>
      </c>
      <c r="HY153" s="213"/>
      <c r="HZ153" s="213"/>
      <c r="IA153" s="213"/>
      <c r="IB153" s="213"/>
      <c r="IC153" s="213"/>
      <c r="ID153" s="213"/>
      <c r="IE153" s="217"/>
      <c r="IF153" s="217"/>
      <c r="IG153" s="217"/>
      <c r="IH153" s="213"/>
      <c r="II153" s="217"/>
      <c r="IJ153" s="213" t="s">
        <v>484</v>
      </c>
      <c r="IL153" s="213"/>
      <c r="IN153" s="213"/>
      <c r="IO153" s="213"/>
    </row>
    <row r="154" spans="1:249" s="215" customFormat="1" ht="0.75" customHeight="1" x14ac:dyDescent="0.25">
      <c r="A154" s="272"/>
      <c r="B154" s="273"/>
      <c r="C154" s="273"/>
      <c r="D154" s="273"/>
      <c r="E154" s="273"/>
      <c r="F154" s="273"/>
      <c r="G154" s="273"/>
      <c r="H154" s="274"/>
      <c r="I154" s="275"/>
      <c r="J154" s="275"/>
      <c r="K154" s="275"/>
      <c r="L154" s="276"/>
      <c r="M154" s="275"/>
      <c r="N154" s="276"/>
      <c r="O154" s="275"/>
      <c r="P154" s="277"/>
      <c r="HY154" s="213"/>
      <c r="HZ154" s="213"/>
      <c r="IA154" s="213"/>
      <c r="IB154" s="213"/>
      <c r="IC154" s="213"/>
      <c r="ID154" s="213"/>
      <c r="IE154" s="217"/>
      <c r="IF154" s="217"/>
      <c r="IG154" s="217"/>
      <c r="IH154" s="213"/>
      <c r="II154" s="217"/>
      <c r="IJ154" s="213"/>
      <c r="IL154" s="213"/>
      <c r="IN154" s="213"/>
      <c r="IO154" s="213"/>
    </row>
    <row r="155" spans="1:249" s="215" customFormat="1" ht="23.25" x14ac:dyDescent="0.25">
      <c r="A155" s="321" t="s">
        <v>58</v>
      </c>
      <c r="B155" s="322" t="s">
        <v>600</v>
      </c>
      <c r="C155" s="487" t="s">
        <v>492</v>
      </c>
      <c r="D155" s="487"/>
      <c r="E155" s="487"/>
      <c r="F155" s="487"/>
      <c r="G155" s="487"/>
      <c r="H155" s="323" t="s">
        <v>565</v>
      </c>
      <c r="I155" s="324">
        <v>5</v>
      </c>
      <c r="J155" s="325">
        <v>1</v>
      </c>
      <c r="K155" s="325">
        <v>5</v>
      </c>
      <c r="L155" s="326"/>
      <c r="M155" s="324"/>
      <c r="N155" s="327"/>
      <c r="O155" s="324"/>
      <c r="P155" s="328"/>
      <c r="HY155" s="213"/>
      <c r="HZ155" s="213" t="s">
        <v>492</v>
      </c>
      <c r="IA155" s="213" t="s">
        <v>516</v>
      </c>
      <c r="IB155" s="213" t="s">
        <v>516</v>
      </c>
      <c r="IC155" s="213" t="s">
        <v>516</v>
      </c>
      <c r="ID155" s="213" t="s">
        <v>516</v>
      </c>
      <c r="IE155" s="217"/>
      <c r="IF155" s="217"/>
      <c r="IG155" s="217"/>
      <c r="IH155" s="213"/>
      <c r="II155" s="217"/>
      <c r="IJ155" s="213"/>
      <c r="IL155" s="213"/>
      <c r="IN155" s="213"/>
      <c r="IO155" s="213"/>
    </row>
    <row r="156" spans="1:249" s="215" customFormat="1" ht="15" x14ac:dyDescent="0.25">
      <c r="A156" s="250"/>
      <c r="B156" s="251" t="s">
        <v>65</v>
      </c>
      <c r="C156" s="468" t="s">
        <v>566</v>
      </c>
      <c r="D156" s="468"/>
      <c r="E156" s="468"/>
      <c r="F156" s="468"/>
      <c r="G156" s="468"/>
      <c r="H156" s="252" t="s">
        <v>488</v>
      </c>
      <c r="I156" s="253"/>
      <c r="J156" s="253"/>
      <c r="K156" s="266">
        <v>29.9</v>
      </c>
      <c r="L156" s="255"/>
      <c r="M156" s="253"/>
      <c r="N156" s="255"/>
      <c r="O156" s="253"/>
      <c r="P156" s="256">
        <v>9437.34</v>
      </c>
      <c r="HY156" s="213"/>
      <c r="HZ156" s="213"/>
      <c r="IA156" s="213"/>
      <c r="IB156" s="213"/>
      <c r="IC156" s="213"/>
      <c r="ID156" s="213"/>
      <c r="IE156" s="217" t="s">
        <v>566</v>
      </c>
      <c r="IF156" s="217"/>
      <c r="IG156" s="217"/>
      <c r="IH156" s="213"/>
      <c r="II156" s="217"/>
      <c r="IJ156" s="213"/>
      <c r="IL156" s="213"/>
      <c r="IN156" s="213"/>
      <c r="IO156" s="213"/>
    </row>
    <row r="157" spans="1:249" s="215" customFormat="1" ht="15" x14ac:dyDescent="0.25">
      <c r="A157" s="257"/>
      <c r="B157" s="251" t="s">
        <v>587</v>
      </c>
      <c r="C157" s="468" t="s">
        <v>588</v>
      </c>
      <c r="D157" s="468"/>
      <c r="E157" s="468"/>
      <c r="F157" s="468"/>
      <c r="G157" s="468"/>
      <c r="H157" s="252" t="s">
        <v>488</v>
      </c>
      <c r="I157" s="254">
        <v>5.98</v>
      </c>
      <c r="J157" s="253"/>
      <c r="K157" s="266">
        <v>29.9</v>
      </c>
      <c r="L157" s="258"/>
      <c r="M157" s="259"/>
      <c r="N157" s="260">
        <v>315.63</v>
      </c>
      <c r="O157" s="253"/>
      <c r="P157" s="256">
        <v>9437.34</v>
      </c>
      <c r="Q157" s="261"/>
      <c r="R157" s="261"/>
      <c r="HY157" s="213"/>
      <c r="HZ157" s="213"/>
      <c r="IA157" s="213"/>
      <c r="IB157" s="213"/>
      <c r="IC157" s="213"/>
      <c r="ID157" s="213"/>
      <c r="IE157" s="217"/>
      <c r="IF157" s="217" t="s">
        <v>588</v>
      </c>
      <c r="IG157" s="217"/>
      <c r="IH157" s="213"/>
      <c r="II157" s="217"/>
      <c r="IJ157" s="213"/>
      <c r="IL157" s="213"/>
      <c r="IN157" s="213"/>
      <c r="IO157" s="213"/>
    </row>
    <row r="158" spans="1:249" s="215" customFormat="1" ht="15" x14ac:dyDescent="0.25">
      <c r="A158" s="250"/>
      <c r="B158" s="251" t="s">
        <v>63</v>
      </c>
      <c r="C158" s="468" t="s">
        <v>490</v>
      </c>
      <c r="D158" s="468"/>
      <c r="E158" s="468"/>
      <c r="F158" s="468"/>
      <c r="G158" s="468"/>
      <c r="H158" s="252"/>
      <c r="I158" s="253"/>
      <c r="J158" s="253"/>
      <c r="K158" s="253"/>
      <c r="L158" s="255"/>
      <c r="M158" s="253"/>
      <c r="N158" s="255"/>
      <c r="O158" s="253"/>
      <c r="P158" s="256">
        <v>22082.48</v>
      </c>
      <c r="HY158" s="213"/>
      <c r="HZ158" s="213"/>
      <c r="IA158" s="213"/>
      <c r="IB158" s="213"/>
      <c r="IC158" s="213"/>
      <c r="ID158" s="213"/>
      <c r="IE158" s="217" t="s">
        <v>490</v>
      </c>
      <c r="IF158" s="217"/>
      <c r="IG158" s="217"/>
      <c r="IH158" s="213"/>
      <c r="II158" s="217"/>
      <c r="IJ158" s="213"/>
      <c r="IL158" s="213"/>
      <c r="IN158" s="213"/>
      <c r="IO158" s="213"/>
    </row>
    <row r="159" spans="1:249" s="215" customFormat="1" ht="15" x14ac:dyDescent="0.25">
      <c r="A159" s="250"/>
      <c r="B159" s="251"/>
      <c r="C159" s="468" t="s">
        <v>569</v>
      </c>
      <c r="D159" s="468"/>
      <c r="E159" s="468"/>
      <c r="F159" s="468"/>
      <c r="G159" s="468"/>
      <c r="H159" s="252" t="s">
        <v>488</v>
      </c>
      <c r="I159" s="253"/>
      <c r="J159" s="253"/>
      <c r="K159" s="269">
        <v>10</v>
      </c>
      <c r="L159" s="255"/>
      <c r="M159" s="253"/>
      <c r="N159" s="255"/>
      <c r="O159" s="253"/>
      <c r="P159" s="256">
        <v>3833.56</v>
      </c>
      <c r="HY159" s="213"/>
      <c r="HZ159" s="213"/>
      <c r="IA159" s="213"/>
      <c r="IB159" s="213"/>
      <c r="IC159" s="213"/>
      <c r="ID159" s="213"/>
      <c r="IE159" s="217" t="s">
        <v>569</v>
      </c>
      <c r="IF159" s="217"/>
      <c r="IG159" s="217"/>
      <c r="IH159" s="213"/>
      <c r="II159" s="217"/>
      <c r="IJ159" s="213"/>
      <c r="IL159" s="213"/>
      <c r="IN159" s="213"/>
      <c r="IO159" s="213"/>
    </row>
    <row r="160" spans="1:249" s="215" customFormat="1" ht="23.25" x14ac:dyDescent="0.25">
      <c r="A160" s="257"/>
      <c r="B160" s="251" t="s">
        <v>580</v>
      </c>
      <c r="C160" s="468" t="s">
        <v>581</v>
      </c>
      <c r="D160" s="468"/>
      <c r="E160" s="468"/>
      <c r="F160" s="468"/>
      <c r="G160" s="468"/>
      <c r="H160" s="252" t="s">
        <v>699</v>
      </c>
      <c r="I160" s="266">
        <v>1.6</v>
      </c>
      <c r="J160" s="253"/>
      <c r="K160" s="269">
        <v>8</v>
      </c>
      <c r="L160" s="278">
        <v>2088.77</v>
      </c>
      <c r="M160" s="263">
        <v>1.25</v>
      </c>
      <c r="N160" s="260">
        <v>2610.96</v>
      </c>
      <c r="O160" s="253"/>
      <c r="P160" s="256">
        <v>20887.68</v>
      </c>
      <c r="Q160" s="261"/>
      <c r="R160" s="261"/>
      <c r="HY160" s="213"/>
      <c r="HZ160" s="213"/>
      <c r="IA160" s="213"/>
      <c r="IB160" s="213"/>
      <c r="IC160" s="213"/>
      <c r="ID160" s="213"/>
      <c r="IE160" s="217"/>
      <c r="IF160" s="217" t="s">
        <v>581</v>
      </c>
      <c r="IG160" s="217"/>
      <c r="IH160" s="213"/>
      <c r="II160" s="217"/>
      <c r="IJ160" s="213"/>
      <c r="IL160" s="213"/>
      <c r="IN160" s="213"/>
      <c r="IO160" s="213"/>
    </row>
    <row r="161" spans="1:249" s="215" customFormat="1" ht="15" x14ac:dyDescent="0.25">
      <c r="A161" s="264"/>
      <c r="B161" s="251" t="s">
        <v>582</v>
      </c>
      <c r="C161" s="468" t="s">
        <v>583</v>
      </c>
      <c r="D161" s="468"/>
      <c r="E161" s="468"/>
      <c r="F161" s="468"/>
      <c r="G161" s="468"/>
      <c r="H161" s="252" t="s">
        <v>488</v>
      </c>
      <c r="I161" s="266">
        <v>1.6</v>
      </c>
      <c r="J161" s="253"/>
      <c r="K161" s="269">
        <v>8</v>
      </c>
      <c r="L161" s="255"/>
      <c r="M161" s="253"/>
      <c r="N161" s="265">
        <v>393.58</v>
      </c>
      <c r="O161" s="253"/>
      <c r="P161" s="256">
        <v>3148.64</v>
      </c>
      <c r="HY161" s="213"/>
      <c r="HZ161" s="213"/>
      <c r="IA161" s="213"/>
      <c r="IB161" s="213"/>
      <c r="IC161" s="213"/>
      <c r="ID161" s="213"/>
      <c r="IE161" s="217"/>
      <c r="IF161" s="217"/>
      <c r="IG161" s="217" t="s">
        <v>583</v>
      </c>
      <c r="IH161" s="213"/>
      <c r="II161" s="217"/>
      <c r="IJ161" s="213"/>
      <c r="IL161" s="213"/>
      <c r="IN161" s="213"/>
      <c r="IO161" s="213"/>
    </row>
    <row r="162" spans="1:249" s="215" customFormat="1" ht="15" x14ac:dyDescent="0.25">
      <c r="A162" s="257"/>
      <c r="B162" s="251" t="s">
        <v>574</v>
      </c>
      <c r="C162" s="468" t="s">
        <v>575</v>
      </c>
      <c r="D162" s="468"/>
      <c r="E162" s="468"/>
      <c r="F162" s="468"/>
      <c r="G162" s="468"/>
      <c r="H162" s="252" t="s">
        <v>699</v>
      </c>
      <c r="I162" s="266">
        <v>0.4</v>
      </c>
      <c r="J162" s="253"/>
      <c r="K162" s="269">
        <v>2</v>
      </c>
      <c r="L162" s="262">
        <v>477.92</v>
      </c>
      <c r="M162" s="263">
        <v>1.25</v>
      </c>
      <c r="N162" s="260">
        <v>597.4</v>
      </c>
      <c r="O162" s="253"/>
      <c r="P162" s="256">
        <v>1194.8</v>
      </c>
      <c r="Q162" s="261"/>
      <c r="R162" s="261"/>
      <c r="HY162" s="213"/>
      <c r="HZ162" s="213"/>
      <c r="IA162" s="213"/>
      <c r="IB162" s="213"/>
      <c r="IC162" s="213"/>
      <c r="ID162" s="213"/>
      <c r="IE162" s="217"/>
      <c r="IF162" s="217" t="s">
        <v>575</v>
      </c>
      <c r="IG162" s="217"/>
      <c r="IH162" s="213"/>
      <c r="II162" s="217"/>
      <c r="IJ162" s="213"/>
      <c r="IL162" s="213"/>
      <c r="IN162" s="213"/>
      <c r="IO162" s="213"/>
    </row>
    <row r="163" spans="1:249" s="215" customFormat="1" ht="15" x14ac:dyDescent="0.25">
      <c r="A163" s="264"/>
      <c r="B163" s="251" t="s">
        <v>572</v>
      </c>
      <c r="C163" s="468" t="s">
        <v>573</v>
      </c>
      <c r="D163" s="468"/>
      <c r="E163" s="468"/>
      <c r="F163" s="468"/>
      <c r="G163" s="468"/>
      <c r="H163" s="252" t="s">
        <v>488</v>
      </c>
      <c r="I163" s="266">
        <v>0.4</v>
      </c>
      <c r="J163" s="253"/>
      <c r="K163" s="269">
        <v>2</v>
      </c>
      <c r="L163" s="255"/>
      <c r="M163" s="253"/>
      <c r="N163" s="265">
        <v>342.46</v>
      </c>
      <c r="O163" s="253"/>
      <c r="P163" s="267">
        <v>684.92</v>
      </c>
      <c r="HY163" s="213"/>
      <c r="HZ163" s="213"/>
      <c r="IA163" s="213"/>
      <c r="IB163" s="213"/>
      <c r="IC163" s="213"/>
      <c r="ID163" s="213"/>
      <c r="IE163" s="217"/>
      <c r="IF163" s="217"/>
      <c r="IG163" s="217" t="s">
        <v>573</v>
      </c>
      <c r="IH163" s="213"/>
      <c r="II163" s="217"/>
      <c r="IJ163" s="213"/>
      <c r="IL163" s="213"/>
      <c r="IN163" s="213"/>
      <c r="IO163" s="213"/>
    </row>
    <row r="164" spans="1:249" s="215" customFormat="1" ht="15" x14ac:dyDescent="0.25">
      <c r="A164" s="250"/>
      <c r="B164" s="251" t="s">
        <v>61</v>
      </c>
      <c r="C164" s="468" t="s">
        <v>491</v>
      </c>
      <c r="D164" s="468"/>
      <c r="E164" s="468"/>
      <c r="F164" s="468"/>
      <c r="G164" s="468"/>
      <c r="H164" s="252"/>
      <c r="I164" s="253"/>
      <c r="J164" s="253"/>
      <c r="K164" s="253"/>
      <c r="L164" s="255"/>
      <c r="M164" s="253"/>
      <c r="N164" s="255"/>
      <c r="O164" s="253"/>
      <c r="P164" s="267">
        <v>448.51</v>
      </c>
      <c r="HY164" s="213"/>
      <c r="HZ164" s="213"/>
      <c r="IA164" s="213"/>
      <c r="IB164" s="213"/>
      <c r="IC164" s="213"/>
      <c r="ID164" s="213"/>
      <c r="IE164" s="217" t="s">
        <v>491</v>
      </c>
      <c r="IF164" s="217"/>
      <c r="IG164" s="217"/>
      <c r="IH164" s="213"/>
      <c r="II164" s="217"/>
      <c r="IJ164" s="213"/>
      <c r="IL164" s="213"/>
      <c r="IN164" s="213"/>
      <c r="IO164" s="213"/>
    </row>
    <row r="165" spans="1:249" s="215" customFormat="1" ht="15" x14ac:dyDescent="0.25">
      <c r="A165" s="257"/>
      <c r="B165" s="251" t="s">
        <v>589</v>
      </c>
      <c r="C165" s="468" t="s">
        <v>590</v>
      </c>
      <c r="D165" s="468"/>
      <c r="E165" s="468"/>
      <c r="F165" s="468"/>
      <c r="G165" s="468"/>
      <c r="H165" s="252" t="s">
        <v>591</v>
      </c>
      <c r="I165" s="266">
        <v>0.1</v>
      </c>
      <c r="J165" s="253"/>
      <c r="K165" s="266">
        <v>0.5</v>
      </c>
      <c r="L165" s="262">
        <v>238.29</v>
      </c>
      <c r="M165" s="263">
        <v>1.56</v>
      </c>
      <c r="N165" s="260">
        <v>371.73</v>
      </c>
      <c r="O165" s="253"/>
      <c r="P165" s="256">
        <v>185.87</v>
      </c>
      <c r="Q165" s="261"/>
      <c r="R165" s="261"/>
      <c r="HY165" s="213"/>
      <c r="HZ165" s="213"/>
      <c r="IA165" s="213"/>
      <c r="IB165" s="213"/>
      <c r="IC165" s="213"/>
      <c r="ID165" s="213"/>
      <c r="IE165" s="217"/>
      <c r="IF165" s="217" t="s">
        <v>590</v>
      </c>
      <c r="IG165" s="217"/>
      <c r="IH165" s="213"/>
      <c r="II165" s="217"/>
      <c r="IJ165" s="213"/>
      <c r="IL165" s="213"/>
      <c r="IN165" s="213"/>
      <c r="IO165" s="213"/>
    </row>
    <row r="166" spans="1:249" s="215" customFormat="1" ht="15" x14ac:dyDescent="0.25">
      <c r="A166" s="257"/>
      <c r="B166" s="251" t="s">
        <v>592</v>
      </c>
      <c r="C166" s="468" t="s">
        <v>593</v>
      </c>
      <c r="D166" s="468"/>
      <c r="E166" s="468"/>
      <c r="F166" s="468"/>
      <c r="G166" s="468"/>
      <c r="H166" s="252" t="s">
        <v>591</v>
      </c>
      <c r="I166" s="254">
        <v>0.03</v>
      </c>
      <c r="J166" s="253"/>
      <c r="K166" s="254">
        <v>0.15</v>
      </c>
      <c r="L166" s="262">
        <v>58.53</v>
      </c>
      <c r="M166" s="263">
        <v>1.56</v>
      </c>
      <c r="N166" s="260">
        <v>91.31</v>
      </c>
      <c r="O166" s="253"/>
      <c r="P166" s="256">
        <v>13.7</v>
      </c>
      <c r="Q166" s="261"/>
      <c r="R166" s="261"/>
      <c r="HY166" s="213"/>
      <c r="HZ166" s="213"/>
      <c r="IA166" s="213"/>
      <c r="IB166" s="213"/>
      <c r="IC166" s="213"/>
      <c r="ID166" s="213"/>
      <c r="IE166" s="217"/>
      <c r="IF166" s="217" t="s">
        <v>593</v>
      </c>
      <c r="IG166" s="217"/>
      <c r="IH166" s="213"/>
      <c r="II166" s="217"/>
      <c r="IJ166" s="213"/>
      <c r="IL166" s="213"/>
      <c r="IN166" s="213"/>
      <c r="IO166" s="213"/>
    </row>
    <row r="167" spans="1:249" s="215" customFormat="1" ht="15" x14ac:dyDescent="0.25">
      <c r="A167" s="257"/>
      <c r="B167" s="251" t="s">
        <v>594</v>
      </c>
      <c r="C167" s="468" t="s">
        <v>595</v>
      </c>
      <c r="D167" s="468"/>
      <c r="E167" s="468"/>
      <c r="F167" s="468"/>
      <c r="G167" s="468"/>
      <c r="H167" s="252" t="s">
        <v>591</v>
      </c>
      <c r="I167" s="254">
        <v>0.02</v>
      </c>
      <c r="J167" s="253"/>
      <c r="K167" s="266">
        <v>0.1</v>
      </c>
      <c r="L167" s="262">
        <v>56.11</v>
      </c>
      <c r="M167" s="263">
        <v>1.47</v>
      </c>
      <c r="N167" s="260">
        <v>82.48</v>
      </c>
      <c r="O167" s="253"/>
      <c r="P167" s="256">
        <v>8.25</v>
      </c>
      <c r="Q167" s="261"/>
      <c r="R167" s="261"/>
      <c r="HY167" s="213"/>
      <c r="HZ167" s="213"/>
      <c r="IA167" s="213"/>
      <c r="IB167" s="213"/>
      <c r="IC167" s="213"/>
      <c r="ID167" s="213"/>
      <c r="IE167" s="217"/>
      <c r="IF167" s="217" t="s">
        <v>595</v>
      </c>
      <c r="IG167" s="217"/>
      <c r="IH167" s="213"/>
      <c r="II167" s="217"/>
      <c r="IJ167" s="213"/>
      <c r="IL167" s="213"/>
      <c r="IN167" s="213"/>
      <c r="IO167" s="213"/>
    </row>
    <row r="168" spans="1:249" s="215" customFormat="1" ht="15" x14ac:dyDescent="0.25">
      <c r="A168" s="257"/>
      <c r="B168" s="251" t="s">
        <v>596</v>
      </c>
      <c r="C168" s="468" t="s">
        <v>597</v>
      </c>
      <c r="D168" s="468"/>
      <c r="E168" s="468"/>
      <c r="F168" s="468"/>
      <c r="G168" s="468"/>
      <c r="H168" s="252" t="s">
        <v>489</v>
      </c>
      <c r="I168" s="294">
        <v>4.0000000000000002E-4</v>
      </c>
      <c r="J168" s="253"/>
      <c r="K168" s="295">
        <v>2E-3</v>
      </c>
      <c r="L168" s="278">
        <v>61265.39</v>
      </c>
      <c r="M168" s="263">
        <v>1.56</v>
      </c>
      <c r="N168" s="260">
        <v>95574.01</v>
      </c>
      <c r="O168" s="253"/>
      <c r="P168" s="256">
        <v>191.15</v>
      </c>
      <c r="Q168" s="261"/>
      <c r="R168" s="261"/>
      <c r="HY168" s="213"/>
      <c r="HZ168" s="213"/>
      <c r="IA168" s="213"/>
      <c r="IB168" s="213"/>
      <c r="IC168" s="213"/>
      <c r="ID168" s="213"/>
      <c r="IE168" s="217"/>
      <c r="IF168" s="217" t="s">
        <v>597</v>
      </c>
      <c r="IG168" s="217"/>
      <c r="IH168" s="213"/>
      <c r="II168" s="217"/>
      <c r="IJ168" s="213"/>
      <c r="IL168" s="213"/>
      <c r="IN168" s="213"/>
      <c r="IO168" s="213"/>
    </row>
    <row r="169" spans="1:249" s="215" customFormat="1" ht="15" x14ac:dyDescent="0.25">
      <c r="A169" s="257"/>
      <c r="B169" s="251" t="s">
        <v>598</v>
      </c>
      <c r="C169" s="468" t="s">
        <v>599</v>
      </c>
      <c r="D169" s="468"/>
      <c r="E169" s="468"/>
      <c r="F169" s="468"/>
      <c r="G169" s="468"/>
      <c r="H169" s="252" t="s">
        <v>489</v>
      </c>
      <c r="I169" s="294">
        <v>1E-4</v>
      </c>
      <c r="J169" s="253"/>
      <c r="K169" s="294">
        <v>5.0000000000000001E-4</v>
      </c>
      <c r="L169" s="258"/>
      <c r="M169" s="259"/>
      <c r="N169" s="260">
        <v>99070.83</v>
      </c>
      <c r="O169" s="253"/>
      <c r="P169" s="256">
        <v>49.54</v>
      </c>
      <c r="Q169" s="261"/>
      <c r="R169" s="261"/>
      <c r="HY169" s="213"/>
      <c r="HZ169" s="213"/>
      <c r="IA169" s="213"/>
      <c r="IB169" s="213"/>
      <c r="IC169" s="213"/>
      <c r="ID169" s="213"/>
      <c r="IE169" s="217"/>
      <c r="IF169" s="217" t="s">
        <v>599</v>
      </c>
      <c r="IG169" s="217"/>
      <c r="IH169" s="213"/>
      <c r="II169" s="217"/>
      <c r="IJ169" s="213"/>
      <c r="IL169" s="213"/>
      <c r="IN169" s="213"/>
      <c r="IO169" s="213"/>
    </row>
    <row r="170" spans="1:249" s="215" customFormat="1" ht="15" x14ac:dyDescent="0.25">
      <c r="A170" s="268"/>
      <c r="B170" s="225"/>
      <c r="C170" s="499" t="s">
        <v>700</v>
      </c>
      <c r="D170" s="499"/>
      <c r="E170" s="499"/>
      <c r="F170" s="499"/>
      <c r="G170" s="499"/>
      <c r="H170" s="323"/>
      <c r="I170" s="324"/>
      <c r="J170" s="324"/>
      <c r="K170" s="324"/>
      <c r="L170" s="326"/>
      <c r="M170" s="324"/>
      <c r="N170" s="329"/>
      <c r="O170" s="324"/>
      <c r="P170" s="330">
        <v>35801.89</v>
      </c>
      <c r="Q170" s="261"/>
      <c r="R170" s="261"/>
      <c r="HY170" s="213"/>
      <c r="HZ170" s="213"/>
      <c r="IA170" s="213"/>
      <c r="IB170" s="213"/>
      <c r="IC170" s="213"/>
      <c r="ID170" s="213"/>
      <c r="IE170" s="217"/>
      <c r="IF170" s="217"/>
      <c r="IG170" s="217"/>
      <c r="IH170" s="213" t="s">
        <v>700</v>
      </c>
      <c r="II170" s="217"/>
      <c r="IJ170" s="213"/>
      <c r="IL170" s="213"/>
      <c r="IN170" s="213"/>
      <c r="IO170" s="213"/>
    </row>
    <row r="171" spans="1:249" s="215" customFormat="1" ht="15" x14ac:dyDescent="0.25">
      <c r="A171" s="264"/>
      <c r="B171" s="251"/>
      <c r="C171" s="468" t="s">
        <v>487</v>
      </c>
      <c r="D171" s="468"/>
      <c r="E171" s="468"/>
      <c r="F171" s="468"/>
      <c r="G171" s="468"/>
      <c r="H171" s="252"/>
      <c r="I171" s="253"/>
      <c r="J171" s="253"/>
      <c r="K171" s="253"/>
      <c r="L171" s="255"/>
      <c r="M171" s="253"/>
      <c r="N171" s="255"/>
      <c r="O171" s="253"/>
      <c r="P171" s="256">
        <v>13270.9</v>
      </c>
      <c r="HY171" s="213"/>
      <c r="HZ171" s="213"/>
      <c r="IA171" s="213"/>
      <c r="IB171" s="213"/>
      <c r="IC171" s="213"/>
      <c r="ID171" s="213"/>
      <c r="IE171" s="217"/>
      <c r="IF171" s="217"/>
      <c r="IG171" s="217"/>
      <c r="IH171" s="213"/>
      <c r="II171" s="217" t="s">
        <v>487</v>
      </c>
      <c r="IJ171" s="213"/>
      <c r="IL171" s="213"/>
      <c r="IN171" s="213"/>
      <c r="IO171" s="213"/>
    </row>
    <row r="172" spans="1:249" s="215" customFormat="1" ht="15" x14ac:dyDescent="0.25">
      <c r="A172" s="264"/>
      <c r="B172" s="251" t="s">
        <v>701</v>
      </c>
      <c r="C172" s="468" t="s">
        <v>486</v>
      </c>
      <c r="D172" s="468"/>
      <c r="E172" s="468"/>
      <c r="F172" s="468"/>
      <c r="G172" s="468"/>
      <c r="H172" s="252" t="s">
        <v>460</v>
      </c>
      <c r="I172" s="269">
        <v>103</v>
      </c>
      <c r="J172" s="253"/>
      <c r="K172" s="269">
        <v>103</v>
      </c>
      <c r="L172" s="255"/>
      <c r="M172" s="253"/>
      <c r="N172" s="255"/>
      <c r="O172" s="253"/>
      <c r="P172" s="256">
        <v>13669.03</v>
      </c>
      <c r="HY172" s="213"/>
      <c r="HZ172" s="213"/>
      <c r="IA172" s="213"/>
      <c r="IB172" s="213"/>
      <c r="IC172" s="213"/>
      <c r="ID172" s="213"/>
      <c r="IE172" s="217"/>
      <c r="IF172" s="217"/>
      <c r="IG172" s="217"/>
      <c r="IH172" s="213"/>
      <c r="II172" s="217" t="s">
        <v>486</v>
      </c>
      <c r="IJ172" s="213"/>
      <c r="IL172" s="213"/>
      <c r="IN172" s="213"/>
      <c r="IO172" s="213"/>
    </row>
    <row r="173" spans="1:249" s="215" customFormat="1" ht="15" x14ac:dyDescent="0.25">
      <c r="A173" s="264"/>
      <c r="B173" s="251" t="s">
        <v>702</v>
      </c>
      <c r="C173" s="468" t="s">
        <v>485</v>
      </c>
      <c r="D173" s="468"/>
      <c r="E173" s="468"/>
      <c r="F173" s="468"/>
      <c r="G173" s="468"/>
      <c r="H173" s="252" t="s">
        <v>460</v>
      </c>
      <c r="I173" s="269">
        <v>60</v>
      </c>
      <c r="J173" s="253"/>
      <c r="K173" s="269">
        <v>60</v>
      </c>
      <c r="L173" s="255"/>
      <c r="M173" s="253"/>
      <c r="N173" s="255"/>
      <c r="O173" s="253"/>
      <c r="P173" s="256">
        <v>7962.54</v>
      </c>
      <c r="HY173" s="213"/>
      <c r="HZ173" s="213"/>
      <c r="IA173" s="213"/>
      <c r="IB173" s="213"/>
      <c r="IC173" s="213"/>
      <c r="ID173" s="213"/>
      <c r="IE173" s="217"/>
      <c r="IF173" s="217"/>
      <c r="IG173" s="217"/>
      <c r="IH173" s="213"/>
      <c r="II173" s="217" t="s">
        <v>485</v>
      </c>
      <c r="IJ173" s="213"/>
      <c r="IL173" s="213"/>
      <c r="IN173" s="213"/>
      <c r="IO173" s="213"/>
    </row>
    <row r="174" spans="1:249" s="215" customFormat="1" ht="15" x14ac:dyDescent="0.25">
      <c r="A174" s="270"/>
      <c r="B174" s="271"/>
      <c r="C174" s="499" t="s">
        <v>484</v>
      </c>
      <c r="D174" s="499"/>
      <c r="E174" s="499"/>
      <c r="F174" s="499"/>
      <c r="G174" s="499"/>
      <c r="H174" s="323"/>
      <c r="I174" s="324"/>
      <c r="J174" s="324"/>
      <c r="K174" s="324"/>
      <c r="L174" s="326"/>
      <c r="M174" s="324"/>
      <c r="N174" s="329">
        <v>11486.69</v>
      </c>
      <c r="O174" s="324"/>
      <c r="P174" s="330">
        <v>57433.46</v>
      </c>
      <c r="HY174" s="213"/>
      <c r="HZ174" s="213"/>
      <c r="IA174" s="213"/>
      <c r="IB174" s="213"/>
      <c r="IC174" s="213"/>
      <c r="ID174" s="213"/>
      <c r="IE174" s="217"/>
      <c r="IF174" s="217"/>
      <c r="IG174" s="217"/>
      <c r="IH174" s="213"/>
      <c r="II174" s="217"/>
      <c r="IJ174" s="213" t="s">
        <v>484</v>
      </c>
      <c r="IL174" s="213"/>
      <c r="IN174" s="213"/>
      <c r="IO174" s="213"/>
    </row>
    <row r="175" spans="1:249" s="215" customFormat="1" ht="0.75" customHeight="1" x14ac:dyDescent="0.25">
      <c r="A175" s="272"/>
      <c r="B175" s="273"/>
      <c r="C175" s="273"/>
      <c r="D175" s="273"/>
      <c r="E175" s="273"/>
      <c r="F175" s="273"/>
      <c r="G175" s="273"/>
      <c r="H175" s="274"/>
      <c r="I175" s="275"/>
      <c r="J175" s="275"/>
      <c r="K175" s="275"/>
      <c r="L175" s="276"/>
      <c r="M175" s="275"/>
      <c r="N175" s="276"/>
      <c r="O175" s="275"/>
      <c r="P175" s="277"/>
      <c r="HY175" s="213"/>
      <c r="HZ175" s="213"/>
      <c r="IA175" s="213"/>
      <c r="IB175" s="213"/>
      <c r="IC175" s="213"/>
      <c r="ID175" s="213"/>
      <c r="IE175" s="217"/>
      <c r="IF175" s="217"/>
      <c r="IG175" s="217"/>
      <c r="IH175" s="213"/>
      <c r="II175" s="217"/>
      <c r="IJ175" s="213"/>
      <c r="IL175" s="213"/>
      <c r="IN175" s="213"/>
      <c r="IO175" s="213"/>
    </row>
    <row r="176" spans="1:249" s="215" customFormat="1" ht="23.25" x14ac:dyDescent="0.25">
      <c r="A176" s="321" t="s">
        <v>56</v>
      </c>
      <c r="B176" s="322" t="s">
        <v>601</v>
      </c>
      <c r="C176" s="487" t="s">
        <v>602</v>
      </c>
      <c r="D176" s="487"/>
      <c r="E176" s="487"/>
      <c r="F176" s="487"/>
      <c r="G176" s="487"/>
      <c r="H176" s="323" t="s">
        <v>565</v>
      </c>
      <c r="I176" s="324">
        <v>17</v>
      </c>
      <c r="J176" s="325">
        <v>1</v>
      </c>
      <c r="K176" s="325">
        <v>17</v>
      </c>
      <c r="L176" s="326"/>
      <c r="M176" s="324"/>
      <c r="N176" s="327"/>
      <c r="O176" s="324"/>
      <c r="P176" s="328"/>
      <c r="HY176" s="213"/>
      <c r="HZ176" s="213" t="s">
        <v>602</v>
      </c>
      <c r="IA176" s="213" t="s">
        <v>516</v>
      </c>
      <c r="IB176" s="213" t="s">
        <v>516</v>
      </c>
      <c r="IC176" s="213" t="s">
        <v>516</v>
      </c>
      <c r="ID176" s="213" t="s">
        <v>516</v>
      </c>
      <c r="IE176" s="217"/>
      <c r="IF176" s="217"/>
      <c r="IG176" s="217"/>
      <c r="IH176" s="213"/>
      <c r="II176" s="217"/>
      <c r="IJ176" s="213"/>
      <c r="IL176" s="213"/>
      <c r="IN176" s="213"/>
      <c r="IO176" s="213"/>
    </row>
    <row r="177" spans="1:249" s="215" customFormat="1" ht="15" x14ac:dyDescent="0.25">
      <c r="A177" s="250"/>
      <c r="B177" s="251" t="s">
        <v>65</v>
      </c>
      <c r="C177" s="468" t="s">
        <v>566</v>
      </c>
      <c r="D177" s="468"/>
      <c r="E177" s="468"/>
      <c r="F177" s="468"/>
      <c r="G177" s="468"/>
      <c r="H177" s="252" t="s">
        <v>488</v>
      </c>
      <c r="I177" s="253"/>
      <c r="J177" s="253"/>
      <c r="K177" s="254">
        <v>7.48</v>
      </c>
      <c r="L177" s="255"/>
      <c r="M177" s="253"/>
      <c r="N177" s="255"/>
      <c r="O177" s="253"/>
      <c r="P177" s="256">
        <v>2179.3000000000002</v>
      </c>
      <c r="HY177" s="213"/>
      <c r="HZ177" s="213"/>
      <c r="IA177" s="213"/>
      <c r="IB177" s="213"/>
      <c r="IC177" s="213"/>
      <c r="ID177" s="213"/>
      <c r="IE177" s="217" t="s">
        <v>566</v>
      </c>
      <c r="IF177" s="217"/>
      <c r="IG177" s="217"/>
      <c r="IH177" s="213"/>
      <c r="II177" s="217"/>
      <c r="IJ177" s="213"/>
      <c r="IL177" s="213"/>
      <c r="IN177" s="213"/>
      <c r="IO177" s="213"/>
    </row>
    <row r="178" spans="1:249" s="215" customFormat="1" ht="15" x14ac:dyDescent="0.25">
      <c r="A178" s="257"/>
      <c r="B178" s="251" t="s">
        <v>603</v>
      </c>
      <c r="C178" s="468" t="s">
        <v>604</v>
      </c>
      <c r="D178" s="468"/>
      <c r="E178" s="468"/>
      <c r="F178" s="468"/>
      <c r="G178" s="468"/>
      <c r="H178" s="252" t="s">
        <v>488</v>
      </c>
      <c r="I178" s="254">
        <v>0.44</v>
      </c>
      <c r="J178" s="253"/>
      <c r="K178" s="254">
        <v>7.48</v>
      </c>
      <c r="L178" s="258"/>
      <c r="M178" s="259"/>
      <c r="N178" s="260">
        <v>291.35000000000002</v>
      </c>
      <c r="O178" s="253"/>
      <c r="P178" s="256">
        <v>2179.3000000000002</v>
      </c>
      <c r="Q178" s="261"/>
      <c r="R178" s="261"/>
      <c r="HY178" s="213"/>
      <c r="HZ178" s="213"/>
      <c r="IA178" s="213"/>
      <c r="IB178" s="213"/>
      <c r="IC178" s="213"/>
      <c r="ID178" s="213"/>
      <c r="IE178" s="217"/>
      <c r="IF178" s="217" t="s">
        <v>604</v>
      </c>
      <c r="IG178" s="217"/>
      <c r="IH178" s="213"/>
      <c r="II178" s="217"/>
      <c r="IJ178" s="213"/>
      <c r="IL178" s="213"/>
      <c r="IN178" s="213"/>
      <c r="IO178" s="213"/>
    </row>
    <row r="179" spans="1:249" s="215" customFormat="1" ht="15" x14ac:dyDescent="0.25">
      <c r="A179" s="250"/>
      <c r="B179" s="251" t="s">
        <v>63</v>
      </c>
      <c r="C179" s="468" t="s">
        <v>490</v>
      </c>
      <c r="D179" s="468"/>
      <c r="E179" s="468"/>
      <c r="F179" s="468"/>
      <c r="G179" s="468"/>
      <c r="H179" s="252"/>
      <c r="I179" s="253"/>
      <c r="J179" s="253"/>
      <c r="K179" s="253"/>
      <c r="L179" s="255"/>
      <c r="M179" s="253"/>
      <c r="N179" s="255"/>
      <c r="O179" s="253"/>
      <c r="P179" s="256">
        <v>8979.1</v>
      </c>
      <c r="HY179" s="213"/>
      <c r="HZ179" s="213"/>
      <c r="IA179" s="213"/>
      <c r="IB179" s="213"/>
      <c r="IC179" s="213"/>
      <c r="ID179" s="213"/>
      <c r="IE179" s="217" t="s">
        <v>490</v>
      </c>
      <c r="IF179" s="217"/>
      <c r="IG179" s="217"/>
      <c r="IH179" s="213"/>
      <c r="II179" s="217"/>
      <c r="IJ179" s="213"/>
      <c r="IL179" s="213"/>
      <c r="IN179" s="213"/>
      <c r="IO179" s="213"/>
    </row>
    <row r="180" spans="1:249" s="215" customFormat="1" ht="15" x14ac:dyDescent="0.25">
      <c r="A180" s="250"/>
      <c r="B180" s="251"/>
      <c r="C180" s="468" t="s">
        <v>569</v>
      </c>
      <c r="D180" s="468"/>
      <c r="E180" s="468"/>
      <c r="F180" s="468"/>
      <c r="G180" s="468"/>
      <c r="H180" s="252" t="s">
        <v>488</v>
      </c>
      <c r="I180" s="253"/>
      <c r="J180" s="253"/>
      <c r="K180" s="254">
        <v>8.16</v>
      </c>
      <c r="L180" s="255"/>
      <c r="M180" s="253"/>
      <c r="N180" s="255"/>
      <c r="O180" s="253"/>
      <c r="P180" s="256">
        <v>3274.16</v>
      </c>
      <c r="HY180" s="213"/>
      <c r="HZ180" s="213"/>
      <c r="IA180" s="213"/>
      <c r="IB180" s="213"/>
      <c r="IC180" s="213"/>
      <c r="ID180" s="213"/>
      <c r="IE180" s="217" t="s">
        <v>569</v>
      </c>
      <c r="IF180" s="217"/>
      <c r="IG180" s="217"/>
      <c r="IH180" s="213"/>
      <c r="II180" s="217"/>
      <c r="IJ180" s="213"/>
      <c r="IL180" s="213"/>
      <c r="IN180" s="213"/>
      <c r="IO180" s="213"/>
    </row>
    <row r="181" spans="1:249" s="215" customFormat="1" ht="15" x14ac:dyDescent="0.25">
      <c r="A181" s="257"/>
      <c r="B181" s="251" t="s">
        <v>605</v>
      </c>
      <c r="C181" s="468" t="s">
        <v>606</v>
      </c>
      <c r="D181" s="468"/>
      <c r="E181" s="468"/>
      <c r="F181" s="468"/>
      <c r="G181" s="468"/>
      <c r="H181" s="252" t="s">
        <v>699</v>
      </c>
      <c r="I181" s="254">
        <v>0.24</v>
      </c>
      <c r="J181" s="253"/>
      <c r="K181" s="254">
        <v>4.08</v>
      </c>
      <c r="L181" s="258"/>
      <c r="M181" s="259"/>
      <c r="N181" s="260">
        <v>1607.46</v>
      </c>
      <c r="O181" s="253"/>
      <c r="P181" s="256">
        <v>6558.44</v>
      </c>
      <c r="Q181" s="261"/>
      <c r="R181" s="261"/>
      <c r="HY181" s="213"/>
      <c r="HZ181" s="213"/>
      <c r="IA181" s="213"/>
      <c r="IB181" s="213"/>
      <c r="IC181" s="213"/>
      <c r="ID181" s="213"/>
      <c r="IE181" s="217"/>
      <c r="IF181" s="217" t="s">
        <v>606</v>
      </c>
      <c r="IG181" s="217"/>
      <c r="IH181" s="213"/>
      <c r="II181" s="217"/>
      <c r="IJ181" s="213"/>
      <c r="IL181" s="213"/>
      <c r="IN181" s="213"/>
      <c r="IO181" s="213"/>
    </row>
    <row r="182" spans="1:249" s="215" customFormat="1" ht="15" x14ac:dyDescent="0.25">
      <c r="A182" s="264"/>
      <c r="B182" s="251" t="s">
        <v>607</v>
      </c>
      <c r="C182" s="468" t="s">
        <v>608</v>
      </c>
      <c r="D182" s="468"/>
      <c r="E182" s="468"/>
      <c r="F182" s="468"/>
      <c r="G182" s="468"/>
      <c r="H182" s="252" t="s">
        <v>488</v>
      </c>
      <c r="I182" s="254">
        <v>0.24</v>
      </c>
      <c r="J182" s="253"/>
      <c r="K182" s="254">
        <v>4.08</v>
      </c>
      <c r="L182" s="255"/>
      <c r="M182" s="253"/>
      <c r="N182" s="265">
        <v>460.03</v>
      </c>
      <c r="O182" s="253"/>
      <c r="P182" s="256">
        <v>1876.92</v>
      </c>
      <c r="HY182" s="213"/>
      <c r="HZ182" s="213"/>
      <c r="IA182" s="213"/>
      <c r="IB182" s="213"/>
      <c r="IC182" s="213"/>
      <c r="ID182" s="213"/>
      <c r="IE182" s="217"/>
      <c r="IF182" s="217"/>
      <c r="IG182" s="217" t="s">
        <v>608</v>
      </c>
      <c r="IH182" s="213"/>
      <c r="II182" s="217"/>
      <c r="IJ182" s="213"/>
      <c r="IL182" s="213"/>
      <c r="IN182" s="213"/>
      <c r="IO182" s="213"/>
    </row>
    <row r="183" spans="1:249" s="215" customFormat="1" ht="15" x14ac:dyDescent="0.25">
      <c r="A183" s="257"/>
      <c r="B183" s="251" t="s">
        <v>609</v>
      </c>
      <c r="C183" s="468" t="s">
        <v>610</v>
      </c>
      <c r="D183" s="468"/>
      <c r="E183" s="468"/>
      <c r="F183" s="468"/>
      <c r="G183" s="468"/>
      <c r="H183" s="252" t="s">
        <v>699</v>
      </c>
      <c r="I183" s="254">
        <v>0.24</v>
      </c>
      <c r="J183" s="253"/>
      <c r="K183" s="254">
        <v>4.08</v>
      </c>
      <c r="L183" s="258"/>
      <c r="M183" s="259"/>
      <c r="N183" s="260">
        <v>17.53</v>
      </c>
      <c r="O183" s="253"/>
      <c r="P183" s="256">
        <v>71.52</v>
      </c>
      <c r="Q183" s="261"/>
      <c r="R183" s="261"/>
      <c r="HY183" s="213"/>
      <c r="HZ183" s="213"/>
      <c r="IA183" s="213"/>
      <c r="IB183" s="213"/>
      <c r="IC183" s="213"/>
      <c r="ID183" s="213"/>
      <c r="IE183" s="217"/>
      <c r="IF183" s="217" t="s">
        <v>610</v>
      </c>
      <c r="IG183" s="217"/>
      <c r="IH183" s="213"/>
      <c r="II183" s="217"/>
      <c r="IJ183" s="213"/>
      <c r="IL183" s="213"/>
      <c r="IN183" s="213"/>
      <c r="IO183" s="213"/>
    </row>
    <row r="184" spans="1:249" s="215" customFormat="1" ht="15" x14ac:dyDescent="0.25">
      <c r="A184" s="257"/>
      <c r="B184" s="251" t="s">
        <v>611</v>
      </c>
      <c r="C184" s="468" t="s">
        <v>612</v>
      </c>
      <c r="D184" s="468"/>
      <c r="E184" s="468"/>
      <c r="F184" s="468"/>
      <c r="G184" s="468"/>
      <c r="H184" s="252" t="s">
        <v>699</v>
      </c>
      <c r="I184" s="254">
        <v>0.24</v>
      </c>
      <c r="J184" s="253"/>
      <c r="K184" s="254">
        <v>4.08</v>
      </c>
      <c r="L184" s="262">
        <v>487.94</v>
      </c>
      <c r="M184" s="263">
        <v>1.18</v>
      </c>
      <c r="N184" s="260">
        <v>575.77</v>
      </c>
      <c r="O184" s="253"/>
      <c r="P184" s="256">
        <v>2349.14</v>
      </c>
      <c r="Q184" s="261"/>
      <c r="R184" s="261"/>
      <c r="HY184" s="213"/>
      <c r="HZ184" s="213"/>
      <c r="IA184" s="213"/>
      <c r="IB184" s="213"/>
      <c r="IC184" s="213"/>
      <c r="ID184" s="213"/>
      <c r="IE184" s="217"/>
      <c r="IF184" s="217" t="s">
        <v>612</v>
      </c>
      <c r="IG184" s="217"/>
      <c r="IH184" s="213"/>
      <c r="II184" s="217"/>
      <c r="IJ184" s="213"/>
      <c r="IL184" s="213"/>
      <c r="IN184" s="213"/>
      <c r="IO184" s="213"/>
    </row>
    <row r="185" spans="1:249" s="215" customFormat="1" ht="15" x14ac:dyDescent="0.25">
      <c r="A185" s="264"/>
      <c r="B185" s="251" t="s">
        <v>572</v>
      </c>
      <c r="C185" s="468" t="s">
        <v>573</v>
      </c>
      <c r="D185" s="468"/>
      <c r="E185" s="468"/>
      <c r="F185" s="468"/>
      <c r="G185" s="468"/>
      <c r="H185" s="252" t="s">
        <v>488</v>
      </c>
      <c r="I185" s="254">
        <v>0.24</v>
      </c>
      <c r="J185" s="253"/>
      <c r="K185" s="254">
        <v>4.08</v>
      </c>
      <c r="L185" s="255"/>
      <c r="M185" s="253"/>
      <c r="N185" s="265">
        <v>342.46</v>
      </c>
      <c r="O185" s="253"/>
      <c r="P185" s="256">
        <v>1397.24</v>
      </c>
      <c r="HY185" s="213"/>
      <c r="HZ185" s="213"/>
      <c r="IA185" s="213"/>
      <c r="IB185" s="213"/>
      <c r="IC185" s="213"/>
      <c r="ID185" s="213"/>
      <c r="IE185" s="217"/>
      <c r="IF185" s="217"/>
      <c r="IG185" s="217" t="s">
        <v>573</v>
      </c>
      <c r="IH185" s="213"/>
      <c r="II185" s="217"/>
      <c r="IJ185" s="213"/>
      <c r="IL185" s="213"/>
      <c r="IN185" s="213"/>
      <c r="IO185" s="213"/>
    </row>
    <row r="186" spans="1:249" s="215" customFormat="1" ht="15" x14ac:dyDescent="0.25">
      <c r="A186" s="268"/>
      <c r="B186" s="225"/>
      <c r="C186" s="499" t="s">
        <v>700</v>
      </c>
      <c r="D186" s="499"/>
      <c r="E186" s="499"/>
      <c r="F186" s="499"/>
      <c r="G186" s="499"/>
      <c r="H186" s="323"/>
      <c r="I186" s="324"/>
      <c r="J186" s="324"/>
      <c r="K186" s="324"/>
      <c r="L186" s="326"/>
      <c r="M186" s="324"/>
      <c r="N186" s="329"/>
      <c r="O186" s="324"/>
      <c r="P186" s="330">
        <v>14432.56</v>
      </c>
      <c r="Q186" s="261"/>
      <c r="R186" s="261"/>
      <c r="HY186" s="213"/>
      <c r="HZ186" s="213"/>
      <c r="IA186" s="213"/>
      <c r="IB186" s="213"/>
      <c r="IC186" s="213"/>
      <c r="ID186" s="213"/>
      <c r="IE186" s="217"/>
      <c r="IF186" s="217"/>
      <c r="IG186" s="217"/>
      <c r="IH186" s="213" t="s">
        <v>700</v>
      </c>
      <c r="II186" s="217"/>
      <c r="IJ186" s="213"/>
      <c r="IL186" s="213"/>
      <c r="IN186" s="213"/>
      <c r="IO186" s="213"/>
    </row>
    <row r="187" spans="1:249" s="215" customFormat="1" ht="15" x14ac:dyDescent="0.25">
      <c r="A187" s="264"/>
      <c r="B187" s="251"/>
      <c r="C187" s="468" t="s">
        <v>487</v>
      </c>
      <c r="D187" s="468"/>
      <c r="E187" s="468"/>
      <c r="F187" s="468"/>
      <c r="G187" s="468"/>
      <c r="H187" s="252"/>
      <c r="I187" s="253"/>
      <c r="J187" s="253"/>
      <c r="K187" s="253"/>
      <c r="L187" s="255"/>
      <c r="M187" s="253"/>
      <c r="N187" s="255"/>
      <c r="O187" s="253"/>
      <c r="P187" s="256">
        <v>5453.46</v>
      </c>
      <c r="HY187" s="213"/>
      <c r="HZ187" s="213"/>
      <c r="IA187" s="213"/>
      <c r="IB187" s="213"/>
      <c r="IC187" s="213"/>
      <c r="ID187" s="213"/>
      <c r="IE187" s="217"/>
      <c r="IF187" s="217"/>
      <c r="IG187" s="217"/>
      <c r="IH187" s="213"/>
      <c r="II187" s="217" t="s">
        <v>487</v>
      </c>
      <c r="IJ187" s="213"/>
      <c r="IL187" s="213"/>
      <c r="IN187" s="213"/>
      <c r="IO187" s="213"/>
    </row>
    <row r="188" spans="1:249" s="215" customFormat="1" ht="15" x14ac:dyDescent="0.25">
      <c r="A188" s="264"/>
      <c r="B188" s="251" t="s">
        <v>701</v>
      </c>
      <c r="C188" s="468" t="s">
        <v>486</v>
      </c>
      <c r="D188" s="468"/>
      <c r="E188" s="468"/>
      <c r="F188" s="468"/>
      <c r="G188" s="468"/>
      <c r="H188" s="252" t="s">
        <v>460</v>
      </c>
      <c r="I188" s="269">
        <v>103</v>
      </c>
      <c r="J188" s="253"/>
      <c r="K188" s="269">
        <v>103</v>
      </c>
      <c r="L188" s="255"/>
      <c r="M188" s="253"/>
      <c r="N188" s="255"/>
      <c r="O188" s="253"/>
      <c r="P188" s="256">
        <v>5617.06</v>
      </c>
      <c r="HY188" s="213"/>
      <c r="HZ188" s="213"/>
      <c r="IA188" s="213"/>
      <c r="IB188" s="213"/>
      <c r="IC188" s="213"/>
      <c r="ID188" s="213"/>
      <c r="IE188" s="217"/>
      <c r="IF188" s="217"/>
      <c r="IG188" s="217"/>
      <c r="IH188" s="213"/>
      <c r="II188" s="217" t="s">
        <v>486</v>
      </c>
      <c r="IJ188" s="213"/>
      <c r="IL188" s="213"/>
      <c r="IN188" s="213"/>
      <c r="IO188" s="213"/>
    </row>
    <row r="189" spans="1:249" s="215" customFormat="1" ht="15" x14ac:dyDescent="0.25">
      <c r="A189" s="264"/>
      <c r="B189" s="251" t="s">
        <v>702</v>
      </c>
      <c r="C189" s="468" t="s">
        <v>485</v>
      </c>
      <c r="D189" s="468"/>
      <c r="E189" s="468"/>
      <c r="F189" s="468"/>
      <c r="G189" s="468"/>
      <c r="H189" s="252" t="s">
        <v>460</v>
      </c>
      <c r="I189" s="269">
        <v>60</v>
      </c>
      <c r="J189" s="253"/>
      <c r="K189" s="269">
        <v>60</v>
      </c>
      <c r="L189" s="255"/>
      <c r="M189" s="253"/>
      <c r="N189" s="255"/>
      <c r="O189" s="253"/>
      <c r="P189" s="256">
        <v>3272.08</v>
      </c>
      <c r="HY189" s="213"/>
      <c r="HZ189" s="213"/>
      <c r="IA189" s="213"/>
      <c r="IB189" s="213"/>
      <c r="IC189" s="213"/>
      <c r="ID189" s="213"/>
      <c r="IE189" s="217"/>
      <c r="IF189" s="217"/>
      <c r="IG189" s="217"/>
      <c r="IH189" s="213"/>
      <c r="II189" s="217" t="s">
        <v>485</v>
      </c>
      <c r="IJ189" s="213"/>
      <c r="IL189" s="213"/>
      <c r="IN189" s="213"/>
      <c r="IO189" s="213"/>
    </row>
    <row r="190" spans="1:249" s="215" customFormat="1" ht="15" x14ac:dyDescent="0.25">
      <c r="A190" s="270"/>
      <c r="B190" s="271"/>
      <c r="C190" s="499" t="s">
        <v>484</v>
      </c>
      <c r="D190" s="499"/>
      <c r="E190" s="499"/>
      <c r="F190" s="499"/>
      <c r="G190" s="499"/>
      <c r="H190" s="323"/>
      <c r="I190" s="324"/>
      <c r="J190" s="324"/>
      <c r="K190" s="324"/>
      <c r="L190" s="326"/>
      <c r="M190" s="324"/>
      <c r="N190" s="329">
        <v>1371.86</v>
      </c>
      <c r="O190" s="324"/>
      <c r="P190" s="330">
        <v>23321.7</v>
      </c>
      <c r="HY190" s="213"/>
      <c r="HZ190" s="213"/>
      <c r="IA190" s="213"/>
      <c r="IB190" s="213"/>
      <c r="IC190" s="213"/>
      <c r="ID190" s="213"/>
      <c r="IE190" s="217"/>
      <c r="IF190" s="217"/>
      <c r="IG190" s="217"/>
      <c r="IH190" s="213"/>
      <c r="II190" s="217"/>
      <c r="IJ190" s="213" t="s">
        <v>484</v>
      </c>
      <c r="IL190" s="213"/>
      <c r="IN190" s="213"/>
      <c r="IO190" s="213"/>
    </row>
    <row r="191" spans="1:249" s="215" customFormat="1" ht="0.75" customHeight="1" x14ac:dyDescent="0.25">
      <c r="A191" s="272"/>
      <c r="B191" s="273"/>
      <c r="C191" s="273"/>
      <c r="D191" s="273"/>
      <c r="E191" s="273"/>
      <c r="F191" s="273"/>
      <c r="G191" s="273"/>
      <c r="H191" s="274"/>
      <c r="I191" s="275"/>
      <c r="J191" s="275"/>
      <c r="K191" s="275"/>
      <c r="L191" s="276"/>
      <c r="M191" s="275"/>
      <c r="N191" s="276"/>
      <c r="O191" s="275"/>
      <c r="P191" s="277"/>
      <c r="HY191" s="213"/>
      <c r="HZ191" s="213"/>
      <c r="IA191" s="213"/>
      <c r="IB191" s="213"/>
      <c r="IC191" s="213"/>
      <c r="ID191" s="213"/>
      <c r="IE191" s="217"/>
      <c r="IF191" s="217"/>
      <c r="IG191" s="217"/>
      <c r="IH191" s="213"/>
      <c r="II191" s="217"/>
      <c r="IJ191" s="213"/>
      <c r="IL191" s="213"/>
      <c r="IN191" s="213"/>
      <c r="IO191" s="213"/>
    </row>
    <row r="192" spans="1:249" s="215" customFormat="1" ht="23.25" x14ac:dyDescent="0.25">
      <c r="A192" s="321" t="s">
        <v>54</v>
      </c>
      <c r="B192" s="322" t="s">
        <v>613</v>
      </c>
      <c r="C192" s="487" t="s">
        <v>614</v>
      </c>
      <c r="D192" s="487"/>
      <c r="E192" s="487"/>
      <c r="F192" s="487"/>
      <c r="G192" s="487"/>
      <c r="H192" s="323" t="s">
        <v>565</v>
      </c>
      <c r="I192" s="324">
        <v>7</v>
      </c>
      <c r="J192" s="325">
        <v>1</v>
      </c>
      <c r="K192" s="325">
        <v>7</v>
      </c>
      <c r="L192" s="326"/>
      <c r="M192" s="324"/>
      <c r="N192" s="327"/>
      <c r="O192" s="324"/>
      <c r="P192" s="328"/>
      <c r="HY192" s="213"/>
      <c r="HZ192" s="213" t="s">
        <v>614</v>
      </c>
      <c r="IA192" s="213" t="s">
        <v>516</v>
      </c>
      <c r="IB192" s="213" t="s">
        <v>516</v>
      </c>
      <c r="IC192" s="213" t="s">
        <v>516</v>
      </c>
      <c r="ID192" s="213" t="s">
        <v>516</v>
      </c>
      <c r="IE192" s="217"/>
      <c r="IF192" s="217"/>
      <c r="IG192" s="217"/>
      <c r="IH192" s="213"/>
      <c r="II192" s="217"/>
      <c r="IJ192" s="213"/>
      <c r="IL192" s="213"/>
      <c r="IN192" s="213"/>
      <c r="IO192" s="213"/>
    </row>
    <row r="193" spans="1:249" s="215" customFormat="1" ht="15" x14ac:dyDescent="0.25">
      <c r="A193" s="250"/>
      <c r="B193" s="251" t="s">
        <v>65</v>
      </c>
      <c r="C193" s="468" t="s">
        <v>566</v>
      </c>
      <c r="D193" s="468"/>
      <c r="E193" s="468"/>
      <c r="F193" s="468"/>
      <c r="G193" s="468"/>
      <c r="H193" s="252" t="s">
        <v>488</v>
      </c>
      <c r="I193" s="253"/>
      <c r="J193" s="253"/>
      <c r="K193" s="254">
        <v>1.75</v>
      </c>
      <c r="L193" s="255"/>
      <c r="M193" s="253"/>
      <c r="N193" s="255"/>
      <c r="O193" s="253"/>
      <c r="P193" s="267">
        <v>509.86</v>
      </c>
      <c r="HY193" s="213"/>
      <c r="HZ193" s="213"/>
      <c r="IA193" s="213"/>
      <c r="IB193" s="213"/>
      <c r="IC193" s="213"/>
      <c r="ID193" s="213"/>
      <c r="IE193" s="217" t="s">
        <v>566</v>
      </c>
      <c r="IF193" s="217"/>
      <c r="IG193" s="217"/>
      <c r="IH193" s="213"/>
      <c r="II193" s="217"/>
      <c r="IJ193" s="213"/>
      <c r="IL193" s="213"/>
      <c r="IN193" s="213"/>
      <c r="IO193" s="213"/>
    </row>
    <row r="194" spans="1:249" s="215" customFormat="1" ht="15" x14ac:dyDescent="0.25">
      <c r="A194" s="257"/>
      <c r="B194" s="251" t="s">
        <v>603</v>
      </c>
      <c r="C194" s="468" t="s">
        <v>604</v>
      </c>
      <c r="D194" s="468"/>
      <c r="E194" s="468"/>
      <c r="F194" s="468"/>
      <c r="G194" s="468"/>
      <c r="H194" s="252" t="s">
        <v>488</v>
      </c>
      <c r="I194" s="254">
        <v>0.25</v>
      </c>
      <c r="J194" s="253"/>
      <c r="K194" s="254">
        <v>1.75</v>
      </c>
      <c r="L194" s="258"/>
      <c r="M194" s="259"/>
      <c r="N194" s="260">
        <v>291.35000000000002</v>
      </c>
      <c r="O194" s="253"/>
      <c r="P194" s="256">
        <v>509.86</v>
      </c>
      <c r="Q194" s="261"/>
      <c r="R194" s="261"/>
      <c r="HY194" s="213"/>
      <c r="HZ194" s="213"/>
      <c r="IA194" s="213"/>
      <c r="IB194" s="213"/>
      <c r="IC194" s="213"/>
      <c r="ID194" s="213"/>
      <c r="IE194" s="217"/>
      <c r="IF194" s="217" t="s">
        <v>604</v>
      </c>
      <c r="IG194" s="217"/>
      <c r="IH194" s="213"/>
      <c r="II194" s="217"/>
      <c r="IJ194" s="213"/>
      <c r="IL194" s="213"/>
      <c r="IN194" s="213"/>
      <c r="IO194" s="213"/>
    </row>
    <row r="195" spans="1:249" s="215" customFormat="1" ht="15" x14ac:dyDescent="0.25">
      <c r="A195" s="250"/>
      <c r="B195" s="251" t="s">
        <v>63</v>
      </c>
      <c r="C195" s="468" t="s">
        <v>490</v>
      </c>
      <c r="D195" s="468"/>
      <c r="E195" s="468"/>
      <c r="F195" s="468"/>
      <c r="G195" s="468"/>
      <c r="H195" s="252"/>
      <c r="I195" s="253"/>
      <c r="J195" s="253"/>
      <c r="K195" s="253"/>
      <c r="L195" s="255"/>
      <c r="M195" s="253"/>
      <c r="N195" s="255"/>
      <c r="O195" s="253"/>
      <c r="P195" s="267">
        <v>581.42999999999995</v>
      </c>
      <c r="HY195" s="213"/>
      <c r="HZ195" s="213"/>
      <c r="IA195" s="213"/>
      <c r="IB195" s="213"/>
      <c r="IC195" s="213"/>
      <c r="ID195" s="213"/>
      <c r="IE195" s="217" t="s">
        <v>490</v>
      </c>
      <c r="IF195" s="217"/>
      <c r="IG195" s="217"/>
      <c r="IH195" s="213"/>
      <c r="II195" s="217"/>
      <c r="IJ195" s="213"/>
      <c r="IL195" s="213"/>
      <c r="IN195" s="213"/>
      <c r="IO195" s="213"/>
    </row>
    <row r="196" spans="1:249" s="215" customFormat="1" ht="15" x14ac:dyDescent="0.25">
      <c r="A196" s="250"/>
      <c r="B196" s="251"/>
      <c r="C196" s="468" t="s">
        <v>569</v>
      </c>
      <c r="D196" s="468"/>
      <c r="E196" s="468"/>
      <c r="F196" s="468"/>
      <c r="G196" s="468"/>
      <c r="H196" s="252" t="s">
        <v>488</v>
      </c>
      <c r="I196" s="253"/>
      <c r="J196" s="253"/>
      <c r="K196" s="254">
        <v>0.98</v>
      </c>
      <c r="L196" s="255"/>
      <c r="M196" s="253"/>
      <c r="N196" s="255"/>
      <c r="O196" s="253"/>
      <c r="P196" s="267">
        <v>335.61</v>
      </c>
      <c r="HY196" s="213"/>
      <c r="HZ196" s="213"/>
      <c r="IA196" s="213"/>
      <c r="IB196" s="213"/>
      <c r="IC196" s="213"/>
      <c r="ID196" s="213"/>
      <c r="IE196" s="217" t="s">
        <v>569</v>
      </c>
      <c r="IF196" s="217"/>
      <c r="IG196" s="217"/>
      <c r="IH196" s="213"/>
      <c r="II196" s="217"/>
      <c r="IJ196" s="213"/>
      <c r="IL196" s="213"/>
      <c r="IN196" s="213"/>
      <c r="IO196" s="213"/>
    </row>
    <row r="197" spans="1:249" s="215" customFormat="1" ht="15" x14ac:dyDescent="0.25">
      <c r="A197" s="257"/>
      <c r="B197" s="251" t="s">
        <v>609</v>
      </c>
      <c r="C197" s="468" t="s">
        <v>610</v>
      </c>
      <c r="D197" s="468"/>
      <c r="E197" s="468"/>
      <c r="F197" s="468"/>
      <c r="G197" s="468"/>
      <c r="H197" s="252" t="s">
        <v>699</v>
      </c>
      <c r="I197" s="254">
        <v>0.14000000000000001</v>
      </c>
      <c r="J197" s="253"/>
      <c r="K197" s="254">
        <v>0.98</v>
      </c>
      <c r="L197" s="258"/>
      <c r="M197" s="259"/>
      <c r="N197" s="260">
        <v>17.53</v>
      </c>
      <c r="O197" s="253"/>
      <c r="P197" s="256">
        <v>17.18</v>
      </c>
      <c r="Q197" s="261"/>
      <c r="R197" s="261"/>
      <c r="HY197" s="213"/>
      <c r="HZ197" s="213"/>
      <c r="IA197" s="213"/>
      <c r="IB197" s="213"/>
      <c r="IC197" s="213"/>
      <c r="ID197" s="213"/>
      <c r="IE197" s="217"/>
      <c r="IF197" s="217" t="s">
        <v>610</v>
      </c>
      <c r="IG197" s="217"/>
      <c r="IH197" s="213"/>
      <c r="II197" s="217"/>
      <c r="IJ197" s="213"/>
      <c r="IL197" s="213"/>
      <c r="IN197" s="213"/>
      <c r="IO197" s="213"/>
    </row>
    <row r="198" spans="1:249" s="215" customFormat="1" ht="15" x14ac:dyDescent="0.25">
      <c r="A198" s="257"/>
      <c r="B198" s="251" t="s">
        <v>611</v>
      </c>
      <c r="C198" s="468" t="s">
        <v>612</v>
      </c>
      <c r="D198" s="468"/>
      <c r="E198" s="468"/>
      <c r="F198" s="468"/>
      <c r="G198" s="468"/>
      <c r="H198" s="252" t="s">
        <v>699</v>
      </c>
      <c r="I198" s="254">
        <v>0.14000000000000001</v>
      </c>
      <c r="J198" s="253"/>
      <c r="K198" s="254">
        <v>0.98</v>
      </c>
      <c r="L198" s="262">
        <v>487.94</v>
      </c>
      <c r="M198" s="263">
        <v>1.18</v>
      </c>
      <c r="N198" s="260">
        <v>575.77</v>
      </c>
      <c r="O198" s="253"/>
      <c r="P198" s="256">
        <v>564.25</v>
      </c>
      <c r="Q198" s="261"/>
      <c r="R198" s="261"/>
      <c r="HY198" s="213"/>
      <c r="HZ198" s="213"/>
      <c r="IA198" s="213"/>
      <c r="IB198" s="213"/>
      <c r="IC198" s="213"/>
      <c r="ID198" s="213"/>
      <c r="IE198" s="217"/>
      <c r="IF198" s="217" t="s">
        <v>612</v>
      </c>
      <c r="IG198" s="217"/>
      <c r="IH198" s="213"/>
      <c r="II198" s="217"/>
      <c r="IJ198" s="213"/>
      <c r="IL198" s="213"/>
      <c r="IN198" s="213"/>
      <c r="IO198" s="213"/>
    </row>
    <row r="199" spans="1:249" s="215" customFormat="1" ht="15" x14ac:dyDescent="0.25">
      <c r="A199" s="264"/>
      <c r="B199" s="251" t="s">
        <v>572</v>
      </c>
      <c r="C199" s="468" t="s">
        <v>573</v>
      </c>
      <c r="D199" s="468"/>
      <c r="E199" s="468"/>
      <c r="F199" s="468"/>
      <c r="G199" s="468"/>
      <c r="H199" s="252" t="s">
        <v>488</v>
      </c>
      <c r="I199" s="254">
        <v>0.14000000000000001</v>
      </c>
      <c r="J199" s="253"/>
      <c r="K199" s="254">
        <v>0.98</v>
      </c>
      <c r="L199" s="255"/>
      <c r="M199" s="253"/>
      <c r="N199" s="265">
        <v>342.46</v>
      </c>
      <c r="O199" s="253"/>
      <c r="P199" s="267">
        <v>335.61</v>
      </c>
      <c r="HY199" s="213"/>
      <c r="HZ199" s="213"/>
      <c r="IA199" s="213"/>
      <c r="IB199" s="213"/>
      <c r="IC199" s="213"/>
      <c r="ID199" s="213"/>
      <c r="IE199" s="217"/>
      <c r="IF199" s="217"/>
      <c r="IG199" s="217" t="s">
        <v>573</v>
      </c>
      <c r="IH199" s="213"/>
      <c r="II199" s="217"/>
      <c r="IJ199" s="213"/>
      <c r="IL199" s="213"/>
      <c r="IN199" s="213"/>
      <c r="IO199" s="213"/>
    </row>
    <row r="200" spans="1:249" s="215" customFormat="1" ht="15" x14ac:dyDescent="0.25">
      <c r="A200" s="268"/>
      <c r="B200" s="225"/>
      <c r="C200" s="499" t="s">
        <v>700</v>
      </c>
      <c r="D200" s="499"/>
      <c r="E200" s="499"/>
      <c r="F200" s="499"/>
      <c r="G200" s="499"/>
      <c r="H200" s="323"/>
      <c r="I200" s="324"/>
      <c r="J200" s="324"/>
      <c r="K200" s="324"/>
      <c r="L200" s="326"/>
      <c r="M200" s="324"/>
      <c r="N200" s="329"/>
      <c r="O200" s="324"/>
      <c r="P200" s="330">
        <v>1426.9</v>
      </c>
      <c r="Q200" s="261"/>
      <c r="R200" s="261"/>
      <c r="HY200" s="213"/>
      <c r="HZ200" s="213"/>
      <c r="IA200" s="213"/>
      <c r="IB200" s="213"/>
      <c r="IC200" s="213"/>
      <c r="ID200" s="213"/>
      <c r="IE200" s="217"/>
      <c r="IF200" s="217"/>
      <c r="IG200" s="217"/>
      <c r="IH200" s="213" t="s">
        <v>700</v>
      </c>
      <c r="II200" s="217"/>
      <c r="IJ200" s="213"/>
      <c r="IL200" s="213"/>
      <c r="IN200" s="213"/>
      <c r="IO200" s="213"/>
    </row>
    <row r="201" spans="1:249" s="215" customFormat="1" ht="15" x14ac:dyDescent="0.25">
      <c r="A201" s="264"/>
      <c r="B201" s="251"/>
      <c r="C201" s="468" t="s">
        <v>487</v>
      </c>
      <c r="D201" s="468"/>
      <c r="E201" s="468"/>
      <c r="F201" s="468"/>
      <c r="G201" s="468"/>
      <c r="H201" s="252"/>
      <c r="I201" s="253"/>
      <c r="J201" s="253"/>
      <c r="K201" s="253"/>
      <c r="L201" s="255"/>
      <c r="M201" s="253"/>
      <c r="N201" s="255"/>
      <c r="O201" s="253"/>
      <c r="P201" s="267">
        <v>845.47</v>
      </c>
      <c r="HY201" s="213"/>
      <c r="HZ201" s="213"/>
      <c r="IA201" s="213"/>
      <c r="IB201" s="213"/>
      <c r="IC201" s="213"/>
      <c r="ID201" s="213"/>
      <c r="IE201" s="217"/>
      <c r="IF201" s="217"/>
      <c r="IG201" s="217"/>
      <c r="IH201" s="213"/>
      <c r="II201" s="217" t="s">
        <v>487</v>
      </c>
      <c r="IJ201" s="213"/>
      <c r="IL201" s="213"/>
      <c r="IN201" s="213"/>
      <c r="IO201" s="213"/>
    </row>
    <row r="202" spans="1:249" s="215" customFormat="1" ht="15" x14ac:dyDescent="0.25">
      <c r="A202" s="264"/>
      <c r="B202" s="251" t="s">
        <v>701</v>
      </c>
      <c r="C202" s="468" t="s">
        <v>486</v>
      </c>
      <c r="D202" s="468"/>
      <c r="E202" s="468"/>
      <c r="F202" s="468"/>
      <c r="G202" s="468"/>
      <c r="H202" s="252" t="s">
        <v>460</v>
      </c>
      <c r="I202" s="269">
        <v>103</v>
      </c>
      <c r="J202" s="253"/>
      <c r="K202" s="269">
        <v>103</v>
      </c>
      <c r="L202" s="255"/>
      <c r="M202" s="253"/>
      <c r="N202" s="255"/>
      <c r="O202" s="253"/>
      <c r="P202" s="267">
        <v>870.83</v>
      </c>
      <c r="HY202" s="213"/>
      <c r="HZ202" s="213"/>
      <c r="IA202" s="213"/>
      <c r="IB202" s="213"/>
      <c r="IC202" s="213"/>
      <c r="ID202" s="213"/>
      <c r="IE202" s="217"/>
      <c r="IF202" s="217"/>
      <c r="IG202" s="217"/>
      <c r="IH202" s="213"/>
      <c r="II202" s="217" t="s">
        <v>486</v>
      </c>
      <c r="IJ202" s="213"/>
      <c r="IL202" s="213"/>
      <c r="IN202" s="213"/>
      <c r="IO202" s="213"/>
    </row>
    <row r="203" spans="1:249" s="215" customFormat="1" ht="15" x14ac:dyDescent="0.25">
      <c r="A203" s="264"/>
      <c r="B203" s="251" t="s">
        <v>702</v>
      </c>
      <c r="C203" s="468" t="s">
        <v>485</v>
      </c>
      <c r="D203" s="468"/>
      <c r="E203" s="468"/>
      <c r="F203" s="468"/>
      <c r="G203" s="468"/>
      <c r="H203" s="252" t="s">
        <v>460</v>
      </c>
      <c r="I203" s="269">
        <v>60</v>
      </c>
      <c r="J203" s="253"/>
      <c r="K203" s="269">
        <v>60</v>
      </c>
      <c r="L203" s="255"/>
      <c r="M203" s="253"/>
      <c r="N203" s="255"/>
      <c r="O203" s="253"/>
      <c r="P203" s="267">
        <v>507.28</v>
      </c>
      <c r="HY203" s="213"/>
      <c r="HZ203" s="213"/>
      <c r="IA203" s="213"/>
      <c r="IB203" s="213"/>
      <c r="IC203" s="213"/>
      <c r="ID203" s="213"/>
      <c r="IE203" s="217"/>
      <c r="IF203" s="217"/>
      <c r="IG203" s="217"/>
      <c r="IH203" s="213"/>
      <c r="II203" s="217" t="s">
        <v>485</v>
      </c>
      <c r="IJ203" s="213"/>
      <c r="IL203" s="213"/>
      <c r="IN203" s="213"/>
      <c r="IO203" s="213"/>
    </row>
    <row r="204" spans="1:249" s="215" customFormat="1" ht="15" x14ac:dyDescent="0.25">
      <c r="A204" s="270"/>
      <c r="B204" s="271"/>
      <c r="C204" s="499" t="s">
        <v>484</v>
      </c>
      <c r="D204" s="499"/>
      <c r="E204" s="499"/>
      <c r="F204" s="499"/>
      <c r="G204" s="499"/>
      <c r="H204" s="323"/>
      <c r="I204" s="324"/>
      <c r="J204" s="324"/>
      <c r="K204" s="324"/>
      <c r="L204" s="326"/>
      <c r="M204" s="324"/>
      <c r="N204" s="332">
        <v>400.72</v>
      </c>
      <c r="O204" s="324"/>
      <c r="P204" s="330">
        <v>2805.01</v>
      </c>
      <c r="HY204" s="213"/>
      <c r="HZ204" s="213"/>
      <c r="IA204" s="213"/>
      <c r="IB204" s="213"/>
      <c r="IC204" s="213"/>
      <c r="ID204" s="213"/>
      <c r="IE204" s="217"/>
      <c r="IF204" s="217"/>
      <c r="IG204" s="217"/>
      <c r="IH204" s="213"/>
      <c r="II204" s="217"/>
      <c r="IJ204" s="213" t="s">
        <v>484</v>
      </c>
      <c r="IL204" s="213"/>
      <c r="IN204" s="213"/>
      <c r="IO204" s="213"/>
    </row>
    <row r="205" spans="1:249" s="215" customFormat="1" ht="0.75" customHeight="1" x14ac:dyDescent="0.25">
      <c r="A205" s="272"/>
      <c r="B205" s="273"/>
      <c r="C205" s="273"/>
      <c r="D205" s="273"/>
      <c r="E205" s="273"/>
      <c r="F205" s="273"/>
      <c r="G205" s="273"/>
      <c r="H205" s="274"/>
      <c r="I205" s="275"/>
      <c r="J205" s="275"/>
      <c r="K205" s="275"/>
      <c r="L205" s="276"/>
      <c r="M205" s="275"/>
      <c r="N205" s="276"/>
      <c r="O205" s="275"/>
      <c r="P205" s="277"/>
      <c r="HY205" s="213"/>
      <c r="HZ205" s="213"/>
      <c r="IA205" s="213"/>
      <c r="IB205" s="213"/>
      <c r="IC205" s="213"/>
      <c r="ID205" s="213"/>
      <c r="IE205" s="217"/>
      <c r="IF205" s="217"/>
      <c r="IG205" s="217"/>
      <c r="IH205" s="213"/>
      <c r="II205" s="217"/>
      <c r="IJ205" s="213"/>
      <c r="IL205" s="213"/>
      <c r="IN205" s="213"/>
      <c r="IO205" s="213"/>
    </row>
    <row r="206" spans="1:249" s="215" customFormat="1" ht="23.25" x14ac:dyDescent="0.25">
      <c r="A206" s="321" t="s">
        <v>72</v>
      </c>
      <c r="B206" s="322" t="s">
        <v>615</v>
      </c>
      <c r="C206" s="487" t="s">
        <v>616</v>
      </c>
      <c r="D206" s="487"/>
      <c r="E206" s="487"/>
      <c r="F206" s="487"/>
      <c r="G206" s="487"/>
      <c r="H206" s="323" t="s">
        <v>565</v>
      </c>
      <c r="I206" s="324">
        <v>5</v>
      </c>
      <c r="J206" s="325">
        <v>1</v>
      </c>
      <c r="K206" s="325">
        <v>5</v>
      </c>
      <c r="L206" s="326"/>
      <c r="M206" s="324"/>
      <c r="N206" s="327"/>
      <c r="O206" s="324"/>
      <c r="P206" s="328"/>
      <c r="HY206" s="213"/>
      <c r="HZ206" s="213" t="s">
        <v>616</v>
      </c>
      <c r="IA206" s="213" t="s">
        <v>516</v>
      </c>
      <c r="IB206" s="213" t="s">
        <v>516</v>
      </c>
      <c r="IC206" s="213" t="s">
        <v>516</v>
      </c>
      <c r="ID206" s="213" t="s">
        <v>516</v>
      </c>
      <c r="IE206" s="217"/>
      <c r="IF206" s="217"/>
      <c r="IG206" s="217"/>
      <c r="IH206" s="213"/>
      <c r="II206" s="217"/>
      <c r="IJ206" s="213"/>
      <c r="IL206" s="213"/>
      <c r="IN206" s="213"/>
      <c r="IO206" s="213"/>
    </row>
    <row r="207" spans="1:249" s="215" customFormat="1" ht="15" x14ac:dyDescent="0.25">
      <c r="A207" s="250"/>
      <c r="B207" s="251" t="s">
        <v>65</v>
      </c>
      <c r="C207" s="468" t="s">
        <v>566</v>
      </c>
      <c r="D207" s="468"/>
      <c r="E207" s="468"/>
      <c r="F207" s="468"/>
      <c r="G207" s="468"/>
      <c r="H207" s="252" t="s">
        <v>488</v>
      </c>
      <c r="I207" s="253"/>
      <c r="J207" s="253"/>
      <c r="K207" s="266">
        <v>1.5</v>
      </c>
      <c r="L207" s="255"/>
      <c r="M207" s="253"/>
      <c r="N207" s="255"/>
      <c r="O207" s="253"/>
      <c r="P207" s="267">
        <v>437.03</v>
      </c>
      <c r="HY207" s="213"/>
      <c r="HZ207" s="213"/>
      <c r="IA207" s="213"/>
      <c r="IB207" s="213"/>
      <c r="IC207" s="213"/>
      <c r="ID207" s="213"/>
      <c r="IE207" s="217" t="s">
        <v>566</v>
      </c>
      <c r="IF207" s="217"/>
      <c r="IG207" s="217"/>
      <c r="IH207" s="213"/>
      <c r="II207" s="217"/>
      <c r="IJ207" s="213"/>
      <c r="IL207" s="213"/>
      <c r="IN207" s="213"/>
      <c r="IO207" s="213"/>
    </row>
    <row r="208" spans="1:249" s="215" customFormat="1" ht="15" x14ac:dyDescent="0.25">
      <c r="A208" s="257"/>
      <c r="B208" s="251" t="s">
        <v>603</v>
      </c>
      <c r="C208" s="468" t="s">
        <v>604</v>
      </c>
      <c r="D208" s="468"/>
      <c r="E208" s="468"/>
      <c r="F208" s="468"/>
      <c r="G208" s="468"/>
      <c r="H208" s="252" t="s">
        <v>488</v>
      </c>
      <c r="I208" s="266">
        <v>0.3</v>
      </c>
      <c r="J208" s="253"/>
      <c r="K208" s="266">
        <v>1.5</v>
      </c>
      <c r="L208" s="258"/>
      <c r="M208" s="259"/>
      <c r="N208" s="260">
        <v>291.35000000000002</v>
      </c>
      <c r="O208" s="253"/>
      <c r="P208" s="256">
        <v>437.03</v>
      </c>
      <c r="Q208" s="261"/>
      <c r="R208" s="261"/>
      <c r="HY208" s="213"/>
      <c r="HZ208" s="213"/>
      <c r="IA208" s="213"/>
      <c r="IB208" s="213"/>
      <c r="IC208" s="213"/>
      <c r="ID208" s="213"/>
      <c r="IE208" s="217"/>
      <c r="IF208" s="217" t="s">
        <v>604</v>
      </c>
      <c r="IG208" s="217"/>
      <c r="IH208" s="213"/>
      <c r="II208" s="217"/>
      <c r="IJ208" s="213"/>
      <c r="IL208" s="213"/>
      <c r="IN208" s="213"/>
      <c r="IO208" s="213"/>
    </row>
    <row r="209" spans="1:265" s="215" customFormat="1" ht="15" x14ac:dyDescent="0.25">
      <c r="A209" s="250"/>
      <c r="B209" s="251" t="s">
        <v>63</v>
      </c>
      <c r="C209" s="468" t="s">
        <v>490</v>
      </c>
      <c r="D209" s="468"/>
      <c r="E209" s="468"/>
      <c r="F209" s="468"/>
      <c r="G209" s="468"/>
      <c r="H209" s="252"/>
      <c r="I209" s="253"/>
      <c r="J209" s="253"/>
      <c r="K209" s="253"/>
      <c r="L209" s="255"/>
      <c r="M209" s="253"/>
      <c r="N209" s="255"/>
      <c r="O209" s="253"/>
      <c r="P209" s="267">
        <v>474.64</v>
      </c>
      <c r="HY209" s="213"/>
      <c r="HZ209" s="213"/>
      <c r="IA209" s="213"/>
      <c r="IB209" s="213"/>
      <c r="IC209" s="213"/>
      <c r="ID209" s="213"/>
      <c r="IE209" s="217" t="s">
        <v>490</v>
      </c>
      <c r="IF209" s="217"/>
      <c r="IG209" s="217"/>
      <c r="IH209" s="213"/>
      <c r="II209" s="217"/>
      <c r="IJ209" s="213"/>
      <c r="IL209" s="213"/>
      <c r="IN209" s="213"/>
      <c r="IO209" s="213"/>
    </row>
    <row r="210" spans="1:265" s="215" customFormat="1" ht="15" x14ac:dyDescent="0.25">
      <c r="A210" s="250"/>
      <c r="B210" s="251"/>
      <c r="C210" s="468" t="s">
        <v>569</v>
      </c>
      <c r="D210" s="468"/>
      <c r="E210" s="468"/>
      <c r="F210" s="468"/>
      <c r="G210" s="468"/>
      <c r="H210" s="252" t="s">
        <v>488</v>
      </c>
      <c r="I210" s="253"/>
      <c r="J210" s="253"/>
      <c r="K210" s="266">
        <v>0.8</v>
      </c>
      <c r="L210" s="255"/>
      <c r="M210" s="253"/>
      <c r="N210" s="255"/>
      <c r="O210" s="253"/>
      <c r="P210" s="267">
        <v>273.97000000000003</v>
      </c>
      <c r="HY210" s="213"/>
      <c r="HZ210" s="213"/>
      <c r="IA210" s="213"/>
      <c r="IB210" s="213"/>
      <c r="IC210" s="213"/>
      <c r="ID210" s="213"/>
      <c r="IE210" s="217" t="s">
        <v>569</v>
      </c>
      <c r="IF210" s="217"/>
      <c r="IG210" s="217"/>
      <c r="IH210" s="213"/>
      <c r="II210" s="217"/>
      <c r="IJ210" s="213"/>
      <c r="IL210" s="213"/>
      <c r="IN210" s="213"/>
      <c r="IO210" s="213"/>
    </row>
    <row r="211" spans="1:265" s="215" customFormat="1" ht="15" x14ac:dyDescent="0.25">
      <c r="A211" s="257"/>
      <c r="B211" s="251" t="s">
        <v>609</v>
      </c>
      <c r="C211" s="468" t="s">
        <v>610</v>
      </c>
      <c r="D211" s="468"/>
      <c r="E211" s="468"/>
      <c r="F211" s="468"/>
      <c r="G211" s="468"/>
      <c r="H211" s="252" t="s">
        <v>699</v>
      </c>
      <c r="I211" s="254">
        <v>0.16</v>
      </c>
      <c r="J211" s="253"/>
      <c r="K211" s="266">
        <v>0.8</v>
      </c>
      <c r="L211" s="258"/>
      <c r="M211" s="259"/>
      <c r="N211" s="260">
        <v>17.53</v>
      </c>
      <c r="O211" s="253"/>
      <c r="P211" s="256">
        <v>14.02</v>
      </c>
      <c r="Q211" s="261"/>
      <c r="R211" s="261"/>
      <c r="HY211" s="213"/>
      <c r="HZ211" s="213"/>
      <c r="IA211" s="213"/>
      <c r="IB211" s="213"/>
      <c r="IC211" s="213"/>
      <c r="ID211" s="213"/>
      <c r="IE211" s="217"/>
      <c r="IF211" s="217" t="s">
        <v>610</v>
      </c>
      <c r="IG211" s="217"/>
      <c r="IH211" s="213"/>
      <c r="II211" s="217"/>
      <c r="IJ211" s="213"/>
      <c r="IL211" s="213"/>
      <c r="IN211" s="213"/>
      <c r="IO211" s="213"/>
    </row>
    <row r="212" spans="1:265" s="215" customFormat="1" ht="15" x14ac:dyDescent="0.25">
      <c r="A212" s="257"/>
      <c r="B212" s="251" t="s">
        <v>611</v>
      </c>
      <c r="C212" s="468" t="s">
        <v>612</v>
      </c>
      <c r="D212" s="468"/>
      <c r="E212" s="468"/>
      <c r="F212" s="468"/>
      <c r="G212" s="468"/>
      <c r="H212" s="252" t="s">
        <v>699</v>
      </c>
      <c r="I212" s="254">
        <v>0.16</v>
      </c>
      <c r="J212" s="253"/>
      <c r="K212" s="266">
        <v>0.8</v>
      </c>
      <c r="L212" s="262">
        <v>487.94</v>
      </c>
      <c r="M212" s="263">
        <v>1.18</v>
      </c>
      <c r="N212" s="260">
        <v>575.77</v>
      </c>
      <c r="O212" s="253"/>
      <c r="P212" s="256">
        <v>460.62</v>
      </c>
      <c r="Q212" s="261"/>
      <c r="R212" s="261"/>
      <c r="HY212" s="213"/>
      <c r="HZ212" s="213"/>
      <c r="IA212" s="213"/>
      <c r="IB212" s="213"/>
      <c r="IC212" s="213"/>
      <c r="ID212" s="213"/>
      <c r="IE212" s="217"/>
      <c r="IF212" s="217" t="s">
        <v>612</v>
      </c>
      <c r="IG212" s="217"/>
      <c r="IH212" s="213"/>
      <c r="II212" s="217"/>
      <c r="IJ212" s="213"/>
      <c r="IL212" s="213"/>
      <c r="IN212" s="213"/>
      <c r="IO212" s="213"/>
    </row>
    <row r="213" spans="1:265" s="215" customFormat="1" ht="15" x14ac:dyDescent="0.25">
      <c r="A213" s="264"/>
      <c r="B213" s="251" t="s">
        <v>572</v>
      </c>
      <c r="C213" s="468" t="s">
        <v>573</v>
      </c>
      <c r="D213" s="468"/>
      <c r="E213" s="468"/>
      <c r="F213" s="468"/>
      <c r="G213" s="468"/>
      <c r="H213" s="252" t="s">
        <v>488</v>
      </c>
      <c r="I213" s="254">
        <v>0.16</v>
      </c>
      <c r="J213" s="253"/>
      <c r="K213" s="266">
        <v>0.8</v>
      </c>
      <c r="L213" s="255"/>
      <c r="M213" s="253"/>
      <c r="N213" s="265">
        <v>342.46</v>
      </c>
      <c r="O213" s="253"/>
      <c r="P213" s="267">
        <v>273.97000000000003</v>
      </c>
      <c r="HY213" s="213"/>
      <c r="HZ213" s="213"/>
      <c r="IA213" s="213"/>
      <c r="IB213" s="213"/>
      <c r="IC213" s="213"/>
      <c r="ID213" s="213"/>
      <c r="IE213" s="217"/>
      <c r="IF213" s="217"/>
      <c r="IG213" s="217" t="s">
        <v>573</v>
      </c>
      <c r="IH213" s="213"/>
      <c r="II213" s="217"/>
      <c r="IJ213" s="213"/>
      <c r="IL213" s="213"/>
      <c r="IN213" s="213"/>
      <c r="IO213" s="213"/>
    </row>
    <row r="214" spans="1:265" s="215" customFormat="1" ht="15" x14ac:dyDescent="0.25">
      <c r="A214" s="268"/>
      <c r="B214" s="225"/>
      <c r="C214" s="499" t="s">
        <v>700</v>
      </c>
      <c r="D214" s="499"/>
      <c r="E214" s="499"/>
      <c r="F214" s="499"/>
      <c r="G214" s="499"/>
      <c r="H214" s="323"/>
      <c r="I214" s="324"/>
      <c r="J214" s="324"/>
      <c r="K214" s="324"/>
      <c r="L214" s="326"/>
      <c r="M214" s="324"/>
      <c r="N214" s="329"/>
      <c r="O214" s="324"/>
      <c r="P214" s="330">
        <v>1185.6400000000001</v>
      </c>
      <c r="Q214" s="261"/>
      <c r="R214" s="261"/>
      <c r="HY214" s="213"/>
      <c r="HZ214" s="213"/>
      <c r="IA214" s="213"/>
      <c r="IB214" s="213"/>
      <c r="IC214" s="213"/>
      <c r="ID214" s="213"/>
      <c r="IE214" s="217"/>
      <c r="IF214" s="217"/>
      <c r="IG214" s="217"/>
      <c r="IH214" s="213" t="s">
        <v>700</v>
      </c>
      <c r="II214" s="217"/>
      <c r="IJ214" s="213"/>
      <c r="IL214" s="213"/>
      <c r="IN214" s="213"/>
      <c r="IO214" s="213"/>
    </row>
    <row r="215" spans="1:265" s="215" customFormat="1" ht="15" x14ac:dyDescent="0.25">
      <c r="A215" s="264"/>
      <c r="B215" s="251"/>
      <c r="C215" s="468" t="s">
        <v>487</v>
      </c>
      <c r="D215" s="468"/>
      <c r="E215" s="468"/>
      <c r="F215" s="468"/>
      <c r="G215" s="468"/>
      <c r="H215" s="252"/>
      <c r="I215" s="253"/>
      <c r="J215" s="253"/>
      <c r="K215" s="253"/>
      <c r="L215" s="255"/>
      <c r="M215" s="253"/>
      <c r="N215" s="255"/>
      <c r="O215" s="253"/>
      <c r="P215" s="267">
        <v>711</v>
      </c>
      <c r="HY215" s="213"/>
      <c r="HZ215" s="213"/>
      <c r="IA215" s="213"/>
      <c r="IB215" s="213"/>
      <c r="IC215" s="213"/>
      <c r="ID215" s="213"/>
      <c r="IE215" s="217"/>
      <c r="IF215" s="217"/>
      <c r="IG215" s="217"/>
      <c r="IH215" s="213"/>
      <c r="II215" s="217" t="s">
        <v>487</v>
      </c>
      <c r="IJ215" s="213"/>
      <c r="IL215" s="213"/>
      <c r="IN215" s="213"/>
      <c r="IO215" s="213"/>
    </row>
    <row r="216" spans="1:265" s="215" customFormat="1" ht="15" x14ac:dyDescent="0.25">
      <c r="A216" s="264"/>
      <c r="B216" s="251" t="s">
        <v>701</v>
      </c>
      <c r="C216" s="468" t="s">
        <v>486</v>
      </c>
      <c r="D216" s="468"/>
      <c r="E216" s="468"/>
      <c r="F216" s="468"/>
      <c r="G216" s="468"/>
      <c r="H216" s="252" t="s">
        <v>460</v>
      </c>
      <c r="I216" s="269">
        <v>103</v>
      </c>
      <c r="J216" s="253"/>
      <c r="K216" s="269">
        <v>103</v>
      </c>
      <c r="L216" s="255"/>
      <c r="M216" s="253"/>
      <c r="N216" s="255"/>
      <c r="O216" s="253"/>
      <c r="P216" s="267">
        <v>732.33</v>
      </c>
      <c r="HY216" s="213"/>
      <c r="HZ216" s="213"/>
      <c r="IA216" s="213"/>
      <c r="IB216" s="213"/>
      <c r="IC216" s="213"/>
      <c r="ID216" s="213"/>
      <c r="IE216" s="217"/>
      <c r="IF216" s="217"/>
      <c r="IG216" s="217"/>
      <c r="IH216" s="213"/>
      <c r="II216" s="217" t="s">
        <v>486</v>
      </c>
      <c r="IJ216" s="213"/>
      <c r="IL216" s="213"/>
      <c r="IN216" s="213"/>
      <c r="IO216" s="213"/>
    </row>
    <row r="217" spans="1:265" s="215" customFormat="1" ht="15" x14ac:dyDescent="0.25">
      <c r="A217" s="264"/>
      <c r="B217" s="251" t="s">
        <v>702</v>
      </c>
      <c r="C217" s="468" t="s">
        <v>485</v>
      </c>
      <c r="D217" s="468"/>
      <c r="E217" s="468"/>
      <c r="F217" s="468"/>
      <c r="G217" s="468"/>
      <c r="H217" s="252" t="s">
        <v>460</v>
      </c>
      <c r="I217" s="269">
        <v>60</v>
      </c>
      <c r="J217" s="253"/>
      <c r="K217" s="269">
        <v>60</v>
      </c>
      <c r="L217" s="255"/>
      <c r="M217" s="253"/>
      <c r="N217" s="255"/>
      <c r="O217" s="253"/>
      <c r="P217" s="267">
        <v>426.6</v>
      </c>
      <c r="HY217" s="213"/>
      <c r="HZ217" s="213"/>
      <c r="IA217" s="213"/>
      <c r="IB217" s="213"/>
      <c r="IC217" s="213"/>
      <c r="ID217" s="213"/>
      <c r="IE217" s="217"/>
      <c r="IF217" s="217"/>
      <c r="IG217" s="217"/>
      <c r="IH217" s="213"/>
      <c r="II217" s="217" t="s">
        <v>485</v>
      </c>
      <c r="IJ217" s="213"/>
      <c r="IL217" s="213"/>
      <c r="IN217" s="213"/>
      <c r="IO217" s="213"/>
    </row>
    <row r="218" spans="1:265" s="215" customFormat="1" ht="15" x14ac:dyDescent="0.25">
      <c r="A218" s="270"/>
      <c r="B218" s="271"/>
      <c r="C218" s="499" t="s">
        <v>484</v>
      </c>
      <c r="D218" s="499"/>
      <c r="E218" s="499"/>
      <c r="F218" s="499"/>
      <c r="G218" s="499"/>
      <c r="H218" s="323"/>
      <c r="I218" s="324"/>
      <c r="J218" s="324"/>
      <c r="K218" s="324"/>
      <c r="L218" s="326"/>
      <c r="M218" s="324"/>
      <c r="N218" s="332">
        <v>468.91</v>
      </c>
      <c r="O218" s="324"/>
      <c r="P218" s="330">
        <v>2344.5700000000002</v>
      </c>
      <c r="HY218" s="213"/>
      <c r="HZ218" s="213"/>
      <c r="IA218" s="213"/>
      <c r="IB218" s="213"/>
      <c r="IC218" s="213"/>
      <c r="ID218" s="213"/>
      <c r="IE218" s="217"/>
      <c r="IF218" s="217"/>
      <c r="IG218" s="217"/>
      <c r="IH218" s="213"/>
      <c r="II218" s="217"/>
      <c r="IJ218" s="213" t="s">
        <v>484</v>
      </c>
      <c r="IL218" s="213"/>
      <c r="IN218" s="213"/>
      <c r="IO218" s="213"/>
    </row>
    <row r="219" spans="1:265" s="215" customFormat="1" ht="0.75" customHeight="1" x14ac:dyDescent="0.25">
      <c r="A219" s="272"/>
      <c r="B219" s="273"/>
      <c r="C219" s="273"/>
      <c r="D219" s="273"/>
      <c r="E219" s="273"/>
      <c r="F219" s="273"/>
      <c r="G219" s="273"/>
      <c r="H219" s="274"/>
      <c r="I219" s="275"/>
      <c r="J219" s="275"/>
      <c r="K219" s="275"/>
      <c r="L219" s="276"/>
      <c r="M219" s="275"/>
      <c r="N219" s="276"/>
      <c r="O219" s="275"/>
      <c r="P219" s="277"/>
      <c r="HY219" s="213"/>
      <c r="HZ219" s="213"/>
      <c r="IA219" s="213"/>
      <c r="IB219" s="213"/>
      <c r="IC219" s="213"/>
      <c r="ID219" s="213"/>
      <c r="IE219" s="217"/>
      <c r="IF219" s="217"/>
      <c r="IG219" s="217"/>
      <c r="IH219" s="213"/>
      <c r="II219" s="217"/>
      <c r="IJ219" s="213"/>
      <c r="IL219" s="213"/>
      <c r="IN219" s="213"/>
      <c r="IO219" s="213"/>
    </row>
    <row r="220" spans="1:265" s="215" customFormat="1" ht="23.25" x14ac:dyDescent="0.25">
      <c r="A220" s="321" t="s">
        <v>70</v>
      </c>
      <c r="B220" s="322" t="s">
        <v>730</v>
      </c>
      <c r="C220" s="487" t="s">
        <v>731</v>
      </c>
      <c r="D220" s="487"/>
      <c r="E220" s="487"/>
      <c r="F220" s="487"/>
      <c r="G220" s="487"/>
      <c r="H220" s="323" t="s">
        <v>489</v>
      </c>
      <c r="I220" s="324">
        <v>19.125</v>
      </c>
      <c r="J220" s="325">
        <v>1</v>
      </c>
      <c r="K220" s="333">
        <v>19.125</v>
      </c>
      <c r="L220" s="326"/>
      <c r="M220" s="324"/>
      <c r="N220" s="334">
        <v>290.10000000000002</v>
      </c>
      <c r="O220" s="324"/>
      <c r="P220" s="330">
        <v>5548.16</v>
      </c>
      <c r="HY220" s="213"/>
      <c r="HZ220" s="213" t="s">
        <v>731</v>
      </c>
      <c r="IA220" s="213" t="s">
        <v>516</v>
      </c>
      <c r="IB220" s="213" t="s">
        <v>516</v>
      </c>
      <c r="IC220" s="213" t="s">
        <v>516</v>
      </c>
      <c r="ID220" s="213" t="s">
        <v>516</v>
      </c>
      <c r="IE220" s="217"/>
      <c r="IF220" s="217"/>
      <c r="IG220" s="217"/>
      <c r="IH220" s="213"/>
      <c r="II220" s="217"/>
      <c r="IJ220" s="213"/>
      <c r="IL220" s="213"/>
      <c r="IN220" s="213"/>
      <c r="IO220" s="213"/>
    </row>
    <row r="221" spans="1:265" s="215" customFormat="1" ht="15" x14ac:dyDescent="0.25">
      <c r="A221" s="270"/>
      <c r="B221" s="271"/>
      <c r="C221" s="471" t="s">
        <v>732</v>
      </c>
      <c r="D221" s="471"/>
      <c r="E221" s="471"/>
      <c r="F221" s="471"/>
      <c r="G221" s="471"/>
      <c r="H221" s="471"/>
      <c r="I221" s="471"/>
      <c r="J221" s="471"/>
      <c r="K221" s="471"/>
      <c r="L221" s="471"/>
      <c r="M221" s="471"/>
      <c r="N221" s="471"/>
      <c r="O221" s="471"/>
      <c r="P221" s="503"/>
      <c r="HY221" s="213"/>
      <c r="HZ221" s="213"/>
      <c r="IA221" s="213"/>
      <c r="IB221" s="213"/>
      <c r="IC221" s="213"/>
      <c r="ID221" s="213"/>
      <c r="IE221" s="217"/>
      <c r="IF221" s="217"/>
      <c r="IG221" s="217"/>
      <c r="IH221" s="213"/>
      <c r="II221" s="217"/>
      <c r="IJ221" s="213"/>
      <c r="IL221" s="213"/>
      <c r="IN221" s="213"/>
      <c r="IO221" s="213"/>
      <c r="IQ221" s="212" t="s">
        <v>732</v>
      </c>
      <c r="IR221" s="212" t="s">
        <v>516</v>
      </c>
      <c r="IS221" s="212" t="s">
        <v>516</v>
      </c>
      <c r="IT221" s="212" t="s">
        <v>516</v>
      </c>
      <c r="IU221" s="212" t="s">
        <v>516</v>
      </c>
      <c r="IV221" s="212" t="s">
        <v>516</v>
      </c>
      <c r="IW221" s="212" t="s">
        <v>516</v>
      </c>
      <c r="IX221" s="212" t="s">
        <v>516</v>
      </c>
      <c r="IY221" s="212" t="s">
        <v>516</v>
      </c>
      <c r="IZ221" s="212" t="s">
        <v>516</v>
      </c>
      <c r="JA221" s="212" t="s">
        <v>516</v>
      </c>
      <c r="JB221" s="212" t="s">
        <v>516</v>
      </c>
      <c r="JC221" s="212" t="s">
        <v>516</v>
      </c>
      <c r="JD221" s="212" t="s">
        <v>516</v>
      </c>
    </row>
    <row r="222" spans="1:265" s="215" customFormat="1" ht="15" x14ac:dyDescent="0.25">
      <c r="A222" s="296"/>
      <c r="B222" s="224"/>
      <c r="C222" s="471" t="s">
        <v>733</v>
      </c>
      <c r="D222" s="471"/>
      <c r="E222" s="471"/>
      <c r="F222" s="471"/>
      <c r="G222" s="471"/>
      <c r="H222" s="471"/>
      <c r="I222" s="471"/>
      <c r="J222" s="471"/>
      <c r="K222" s="471"/>
      <c r="L222" s="471"/>
      <c r="M222" s="471"/>
      <c r="N222" s="471"/>
      <c r="O222" s="471"/>
      <c r="P222" s="503"/>
      <c r="HY222" s="213"/>
      <c r="HZ222" s="213"/>
      <c r="IA222" s="213"/>
      <c r="IB222" s="213"/>
      <c r="IC222" s="213"/>
      <c r="ID222" s="213"/>
      <c r="IE222" s="217"/>
      <c r="IF222" s="217"/>
      <c r="IG222" s="217"/>
      <c r="IH222" s="213"/>
      <c r="II222" s="217"/>
      <c r="IJ222" s="213"/>
      <c r="IL222" s="213"/>
      <c r="IN222" s="213"/>
      <c r="IO222" s="213"/>
      <c r="JE222" s="212" t="s">
        <v>733</v>
      </c>
    </row>
    <row r="223" spans="1:265" s="215" customFormat="1" ht="15" x14ac:dyDescent="0.25">
      <c r="A223" s="270"/>
      <c r="B223" s="271"/>
      <c r="C223" s="499" t="s">
        <v>484</v>
      </c>
      <c r="D223" s="499"/>
      <c r="E223" s="499"/>
      <c r="F223" s="499"/>
      <c r="G223" s="499"/>
      <c r="H223" s="323"/>
      <c r="I223" s="324"/>
      <c r="J223" s="324"/>
      <c r="K223" s="324"/>
      <c r="L223" s="326"/>
      <c r="M223" s="324"/>
      <c r="N223" s="326"/>
      <c r="O223" s="324"/>
      <c r="P223" s="330">
        <v>5548.16</v>
      </c>
      <c r="HY223" s="213"/>
      <c r="HZ223" s="213"/>
      <c r="IA223" s="213"/>
      <c r="IB223" s="213"/>
      <c r="IC223" s="213"/>
      <c r="ID223" s="213"/>
      <c r="IE223" s="217"/>
      <c r="IF223" s="217"/>
      <c r="IG223" s="217"/>
      <c r="IH223" s="213"/>
      <c r="II223" s="217"/>
      <c r="IJ223" s="213" t="s">
        <v>484</v>
      </c>
      <c r="IL223" s="213"/>
      <c r="IN223" s="213"/>
      <c r="IO223" s="213"/>
    </row>
    <row r="224" spans="1:265" s="215" customFormat="1" ht="0.75" customHeight="1" x14ac:dyDescent="0.25">
      <c r="A224" s="272"/>
      <c r="B224" s="273"/>
      <c r="C224" s="273"/>
      <c r="D224" s="273"/>
      <c r="E224" s="273"/>
      <c r="F224" s="273"/>
      <c r="G224" s="273"/>
      <c r="H224" s="274"/>
      <c r="I224" s="275"/>
      <c r="J224" s="275"/>
      <c r="K224" s="275"/>
      <c r="L224" s="276"/>
      <c r="M224" s="275"/>
      <c r="N224" s="276"/>
      <c r="O224" s="275"/>
      <c r="P224" s="277"/>
      <c r="HY224" s="213"/>
      <c r="HZ224" s="213"/>
      <c r="IA224" s="213"/>
      <c r="IB224" s="213"/>
      <c r="IC224" s="213"/>
      <c r="ID224" s="213"/>
      <c r="IE224" s="217"/>
      <c r="IF224" s="217"/>
      <c r="IG224" s="217"/>
      <c r="IH224" s="213"/>
      <c r="II224" s="217"/>
      <c r="IJ224" s="213"/>
      <c r="IL224" s="213"/>
      <c r="IN224" s="213"/>
      <c r="IO224" s="213"/>
    </row>
    <row r="225" spans="1:265" s="215" customFormat="1" ht="68.25" x14ac:dyDescent="0.25">
      <c r="A225" s="321" t="s">
        <v>69</v>
      </c>
      <c r="B225" s="322" t="s">
        <v>734</v>
      </c>
      <c r="C225" s="487" t="s">
        <v>735</v>
      </c>
      <c r="D225" s="487"/>
      <c r="E225" s="487"/>
      <c r="F225" s="487"/>
      <c r="G225" s="487"/>
      <c r="H225" s="323" t="s">
        <v>489</v>
      </c>
      <c r="I225" s="324">
        <v>19.125</v>
      </c>
      <c r="J225" s="325">
        <v>1</v>
      </c>
      <c r="K225" s="333">
        <v>19.125</v>
      </c>
      <c r="L225" s="326"/>
      <c r="M225" s="324"/>
      <c r="N225" s="334">
        <v>326.77</v>
      </c>
      <c r="O225" s="324"/>
      <c r="P225" s="330">
        <v>6249.48</v>
      </c>
      <c r="HY225" s="213"/>
      <c r="HZ225" s="213" t="s">
        <v>735</v>
      </c>
      <c r="IA225" s="213" t="s">
        <v>516</v>
      </c>
      <c r="IB225" s="213" t="s">
        <v>516</v>
      </c>
      <c r="IC225" s="213" t="s">
        <v>516</v>
      </c>
      <c r="ID225" s="213" t="s">
        <v>516</v>
      </c>
      <c r="IE225" s="217"/>
      <c r="IF225" s="217"/>
      <c r="IG225" s="217"/>
      <c r="IH225" s="213"/>
      <c r="II225" s="217"/>
      <c r="IJ225" s="213"/>
      <c r="IL225" s="213"/>
      <c r="IN225" s="213"/>
      <c r="IO225" s="213"/>
    </row>
    <row r="226" spans="1:265" s="215" customFormat="1" ht="15" x14ac:dyDescent="0.25">
      <c r="A226" s="270"/>
      <c r="B226" s="271"/>
      <c r="C226" s="471" t="s">
        <v>736</v>
      </c>
      <c r="D226" s="471"/>
      <c r="E226" s="471"/>
      <c r="F226" s="471"/>
      <c r="G226" s="471"/>
      <c r="H226" s="471"/>
      <c r="I226" s="471"/>
      <c r="J226" s="471"/>
      <c r="K226" s="471"/>
      <c r="L226" s="471"/>
      <c r="M226" s="471"/>
      <c r="N226" s="471"/>
      <c r="O226" s="471"/>
      <c r="P226" s="503"/>
      <c r="HY226" s="213"/>
      <c r="HZ226" s="213"/>
      <c r="IA226" s="213"/>
      <c r="IB226" s="213"/>
      <c r="IC226" s="213"/>
      <c r="ID226" s="213"/>
      <c r="IE226" s="217"/>
      <c r="IF226" s="217"/>
      <c r="IG226" s="217"/>
      <c r="IH226" s="213"/>
      <c r="II226" s="217"/>
      <c r="IJ226" s="213"/>
      <c r="IL226" s="213"/>
      <c r="IN226" s="213"/>
      <c r="IO226" s="213"/>
      <c r="IQ226" s="212" t="s">
        <v>736</v>
      </c>
      <c r="IR226" s="212" t="s">
        <v>516</v>
      </c>
      <c r="IS226" s="212" t="s">
        <v>516</v>
      </c>
      <c r="IT226" s="212" t="s">
        <v>516</v>
      </c>
      <c r="IU226" s="212" t="s">
        <v>516</v>
      </c>
      <c r="IV226" s="212" t="s">
        <v>516</v>
      </c>
      <c r="IW226" s="212" t="s">
        <v>516</v>
      </c>
      <c r="IX226" s="212" t="s">
        <v>516</v>
      </c>
      <c r="IY226" s="212" t="s">
        <v>516</v>
      </c>
      <c r="IZ226" s="212" t="s">
        <v>516</v>
      </c>
      <c r="JA226" s="212" t="s">
        <v>516</v>
      </c>
      <c r="JB226" s="212" t="s">
        <v>516</v>
      </c>
      <c r="JC226" s="212" t="s">
        <v>516</v>
      </c>
      <c r="JD226" s="212" t="s">
        <v>516</v>
      </c>
    </row>
    <row r="227" spans="1:265" s="215" customFormat="1" ht="15" x14ac:dyDescent="0.25">
      <c r="A227" s="296"/>
      <c r="B227" s="224"/>
      <c r="C227" s="471" t="s">
        <v>733</v>
      </c>
      <c r="D227" s="471"/>
      <c r="E227" s="471"/>
      <c r="F227" s="471"/>
      <c r="G227" s="471"/>
      <c r="H227" s="471"/>
      <c r="I227" s="471"/>
      <c r="J227" s="471"/>
      <c r="K227" s="471"/>
      <c r="L227" s="471"/>
      <c r="M227" s="471"/>
      <c r="N227" s="471"/>
      <c r="O227" s="471"/>
      <c r="P227" s="503"/>
      <c r="HY227" s="213"/>
      <c r="HZ227" s="213"/>
      <c r="IA227" s="213"/>
      <c r="IB227" s="213"/>
      <c r="IC227" s="213"/>
      <c r="ID227" s="213"/>
      <c r="IE227" s="217"/>
      <c r="IF227" s="217"/>
      <c r="IG227" s="217"/>
      <c r="IH227" s="213"/>
      <c r="II227" s="217"/>
      <c r="IJ227" s="213"/>
      <c r="IL227" s="213"/>
      <c r="IN227" s="213"/>
      <c r="IO227" s="213"/>
      <c r="JE227" s="212" t="s">
        <v>733</v>
      </c>
    </row>
    <row r="228" spans="1:265" s="215" customFormat="1" ht="15" x14ac:dyDescent="0.25">
      <c r="A228" s="270"/>
      <c r="B228" s="271"/>
      <c r="C228" s="499" t="s">
        <v>484</v>
      </c>
      <c r="D228" s="499"/>
      <c r="E228" s="499"/>
      <c r="F228" s="499"/>
      <c r="G228" s="499"/>
      <c r="H228" s="323"/>
      <c r="I228" s="324"/>
      <c r="J228" s="324"/>
      <c r="K228" s="324"/>
      <c r="L228" s="326"/>
      <c r="M228" s="324"/>
      <c r="N228" s="326"/>
      <c r="O228" s="324"/>
      <c r="P228" s="330">
        <v>6249.48</v>
      </c>
      <c r="HY228" s="213"/>
      <c r="HZ228" s="213"/>
      <c r="IA228" s="213"/>
      <c r="IB228" s="213"/>
      <c r="IC228" s="213"/>
      <c r="ID228" s="213"/>
      <c r="IE228" s="217"/>
      <c r="IF228" s="217"/>
      <c r="IG228" s="217"/>
      <c r="IH228" s="213"/>
      <c r="II228" s="217"/>
      <c r="IJ228" s="213" t="s">
        <v>484</v>
      </c>
      <c r="IL228" s="213"/>
      <c r="IN228" s="213"/>
      <c r="IO228" s="213"/>
    </row>
    <row r="229" spans="1:265" s="215" customFormat="1" ht="0.75" customHeight="1" x14ac:dyDescent="0.25">
      <c r="A229" s="272"/>
      <c r="B229" s="273"/>
      <c r="C229" s="273"/>
      <c r="D229" s="273"/>
      <c r="E229" s="273"/>
      <c r="F229" s="273"/>
      <c r="G229" s="273"/>
      <c r="H229" s="274"/>
      <c r="I229" s="275"/>
      <c r="J229" s="275"/>
      <c r="K229" s="275"/>
      <c r="L229" s="276"/>
      <c r="M229" s="275"/>
      <c r="N229" s="276"/>
      <c r="O229" s="275"/>
      <c r="P229" s="277"/>
      <c r="HY229" s="213"/>
      <c r="HZ229" s="213"/>
      <c r="IA229" s="213"/>
      <c r="IB229" s="213"/>
      <c r="IC229" s="213"/>
      <c r="ID229" s="213"/>
      <c r="IE229" s="217"/>
      <c r="IF229" s="217"/>
      <c r="IG229" s="217"/>
      <c r="IH229" s="213"/>
      <c r="II229" s="217"/>
      <c r="IJ229" s="213"/>
      <c r="IL229" s="213"/>
      <c r="IN229" s="213"/>
      <c r="IO229" s="213"/>
    </row>
    <row r="230" spans="1:265" s="215" customFormat="1" ht="34.5" x14ac:dyDescent="0.25">
      <c r="A230" s="321" t="s">
        <v>364</v>
      </c>
      <c r="B230" s="322" t="s">
        <v>737</v>
      </c>
      <c r="C230" s="487" t="s">
        <v>738</v>
      </c>
      <c r="D230" s="487"/>
      <c r="E230" s="487"/>
      <c r="F230" s="487"/>
      <c r="G230" s="487"/>
      <c r="H230" s="323" t="s">
        <v>489</v>
      </c>
      <c r="I230" s="324">
        <v>19.125</v>
      </c>
      <c r="J230" s="325">
        <v>1</v>
      </c>
      <c r="K230" s="333">
        <v>19.125</v>
      </c>
      <c r="L230" s="326"/>
      <c r="M230" s="324"/>
      <c r="N230" s="334">
        <v>290.10000000000002</v>
      </c>
      <c r="O230" s="324"/>
      <c r="P230" s="330">
        <v>5548.16</v>
      </c>
      <c r="HY230" s="213"/>
      <c r="HZ230" s="213" t="s">
        <v>738</v>
      </c>
      <c r="IA230" s="213" t="s">
        <v>516</v>
      </c>
      <c r="IB230" s="213" t="s">
        <v>516</v>
      </c>
      <c r="IC230" s="213" t="s">
        <v>516</v>
      </c>
      <c r="ID230" s="213" t="s">
        <v>516</v>
      </c>
      <c r="IE230" s="217"/>
      <c r="IF230" s="217"/>
      <c r="IG230" s="217"/>
      <c r="IH230" s="213"/>
      <c r="II230" s="217"/>
      <c r="IJ230" s="213"/>
      <c r="IL230" s="213"/>
      <c r="IN230" s="213"/>
      <c r="IO230" s="213"/>
    </row>
    <row r="231" spans="1:265" s="215" customFormat="1" ht="15" x14ac:dyDescent="0.25">
      <c r="A231" s="270"/>
      <c r="B231" s="271"/>
      <c r="C231" s="471" t="s">
        <v>732</v>
      </c>
      <c r="D231" s="471"/>
      <c r="E231" s="471"/>
      <c r="F231" s="471"/>
      <c r="G231" s="471"/>
      <c r="H231" s="471"/>
      <c r="I231" s="471"/>
      <c r="J231" s="471"/>
      <c r="K231" s="471"/>
      <c r="L231" s="471"/>
      <c r="M231" s="471"/>
      <c r="N231" s="471"/>
      <c r="O231" s="471"/>
      <c r="P231" s="503"/>
      <c r="HY231" s="213"/>
      <c r="HZ231" s="213"/>
      <c r="IA231" s="213"/>
      <c r="IB231" s="213"/>
      <c r="IC231" s="213"/>
      <c r="ID231" s="213"/>
      <c r="IE231" s="217"/>
      <c r="IF231" s="217"/>
      <c r="IG231" s="217"/>
      <c r="IH231" s="213"/>
      <c r="II231" s="217"/>
      <c r="IJ231" s="213"/>
      <c r="IL231" s="213"/>
      <c r="IN231" s="213"/>
      <c r="IO231" s="213"/>
      <c r="IQ231" s="212" t="s">
        <v>732</v>
      </c>
      <c r="IR231" s="212" t="s">
        <v>516</v>
      </c>
      <c r="IS231" s="212" t="s">
        <v>516</v>
      </c>
      <c r="IT231" s="212" t="s">
        <v>516</v>
      </c>
      <c r="IU231" s="212" t="s">
        <v>516</v>
      </c>
      <c r="IV231" s="212" t="s">
        <v>516</v>
      </c>
      <c r="IW231" s="212" t="s">
        <v>516</v>
      </c>
      <c r="IX231" s="212" t="s">
        <v>516</v>
      </c>
      <c r="IY231" s="212" t="s">
        <v>516</v>
      </c>
      <c r="IZ231" s="212" t="s">
        <v>516</v>
      </c>
      <c r="JA231" s="212" t="s">
        <v>516</v>
      </c>
      <c r="JB231" s="212" t="s">
        <v>516</v>
      </c>
      <c r="JC231" s="212" t="s">
        <v>516</v>
      </c>
      <c r="JD231" s="212" t="s">
        <v>516</v>
      </c>
    </row>
    <row r="232" spans="1:265" s="215" customFormat="1" ht="15" x14ac:dyDescent="0.25">
      <c r="A232" s="296"/>
      <c r="B232" s="224"/>
      <c r="C232" s="471" t="s">
        <v>733</v>
      </c>
      <c r="D232" s="471"/>
      <c r="E232" s="471"/>
      <c r="F232" s="471"/>
      <c r="G232" s="471"/>
      <c r="H232" s="471"/>
      <c r="I232" s="471"/>
      <c r="J232" s="471"/>
      <c r="K232" s="471"/>
      <c r="L232" s="471"/>
      <c r="M232" s="471"/>
      <c r="N232" s="471"/>
      <c r="O232" s="471"/>
      <c r="P232" s="503"/>
      <c r="HY232" s="213"/>
      <c r="HZ232" s="213"/>
      <c r="IA232" s="213"/>
      <c r="IB232" s="213"/>
      <c r="IC232" s="213"/>
      <c r="ID232" s="213"/>
      <c r="IE232" s="217"/>
      <c r="IF232" s="217"/>
      <c r="IG232" s="217"/>
      <c r="IH232" s="213"/>
      <c r="II232" s="217"/>
      <c r="IJ232" s="213"/>
      <c r="IL232" s="213"/>
      <c r="IN232" s="213"/>
      <c r="IO232" s="213"/>
      <c r="JE232" s="212" t="s">
        <v>733</v>
      </c>
    </row>
    <row r="233" spans="1:265" s="215" customFormat="1" ht="15" x14ac:dyDescent="0.25">
      <c r="A233" s="270"/>
      <c r="B233" s="271"/>
      <c r="C233" s="499" t="s">
        <v>484</v>
      </c>
      <c r="D233" s="499"/>
      <c r="E233" s="499"/>
      <c r="F233" s="499"/>
      <c r="G233" s="499"/>
      <c r="H233" s="323"/>
      <c r="I233" s="324"/>
      <c r="J233" s="324"/>
      <c r="K233" s="324"/>
      <c r="L233" s="326"/>
      <c r="M233" s="324"/>
      <c r="N233" s="326"/>
      <c r="O233" s="324"/>
      <c r="P233" s="330">
        <v>5548.16</v>
      </c>
      <c r="HY233" s="213"/>
      <c r="HZ233" s="213"/>
      <c r="IA233" s="213"/>
      <c r="IB233" s="213"/>
      <c r="IC233" s="213"/>
      <c r="ID233" s="213"/>
      <c r="IE233" s="217"/>
      <c r="IF233" s="217"/>
      <c r="IG233" s="217"/>
      <c r="IH233" s="213"/>
      <c r="II233" s="217"/>
      <c r="IJ233" s="213" t="s">
        <v>484</v>
      </c>
      <c r="IL233" s="213"/>
      <c r="IN233" s="213"/>
      <c r="IO233" s="213"/>
    </row>
    <row r="234" spans="1:265" s="215" customFormat="1" ht="0.75" customHeight="1" x14ac:dyDescent="0.25">
      <c r="A234" s="272"/>
      <c r="B234" s="273"/>
      <c r="C234" s="273"/>
      <c r="D234" s="273"/>
      <c r="E234" s="273"/>
      <c r="F234" s="273"/>
      <c r="G234" s="273"/>
      <c r="H234" s="274"/>
      <c r="I234" s="275"/>
      <c r="J234" s="275"/>
      <c r="K234" s="275"/>
      <c r="L234" s="276"/>
      <c r="M234" s="275"/>
      <c r="N234" s="276"/>
      <c r="O234" s="275"/>
      <c r="P234" s="277"/>
      <c r="HY234" s="213"/>
      <c r="HZ234" s="213"/>
      <c r="IA234" s="213"/>
      <c r="IB234" s="213"/>
      <c r="IC234" s="213"/>
      <c r="ID234" s="213"/>
      <c r="IE234" s="217"/>
      <c r="IF234" s="217"/>
      <c r="IG234" s="217"/>
      <c r="IH234" s="213"/>
      <c r="II234" s="217"/>
      <c r="IJ234" s="213"/>
      <c r="IL234" s="213"/>
      <c r="IN234" s="213"/>
      <c r="IO234" s="213"/>
    </row>
    <row r="235" spans="1:265" s="215" customFormat="1" ht="23.25" x14ac:dyDescent="0.25">
      <c r="A235" s="321" t="s">
        <v>354</v>
      </c>
      <c r="B235" s="322" t="s">
        <v>739</v>
      </c>
      <c r="C235" s="487" t="s">
        <v>740</v>
      </c>
      <c r="D235" s="487"/>
      <c r="E235" s="487"/>
      <c r="F235" s="487"/>
      <c r="G235" s="487"/>
      <c r="H235" s="323" t="s">
        <v>489</v>
      </c>
      <c r="I235" s="324">
        <v>0.58784000000000003</v>
      </c>
      <c r="J235" s="325">
        <v>1</v>
      </c>
      <c r="K235" s="335">
        <v>0.58784000000000003</v>
      </c>
      <c r="L235" s="326"/>
      <c r="M235" s="324"/>
      <c r="N235" s="334">
        <v>602.38</v>
      </c>
      <c r="O235" s="324"/>
      <c r="P235" s="336">
        <v>354.1</v>
      </c>
      <c r="HY235" s="213"/>
      <c r="HZ235" s="213" t="s">
        <v>740</v>
      </c>
      <c r="IA235" s="213" t="s">
        <v>516</v>
      </c>
      <c r="IB235" s="213" t="s">
        <v>516</v>
      </c>
      <c r="IC235" s="213" t="s">
        <v>516</v>
      </c>
      <c r="ID235" s="213" t="s">
        <v>516</v>
      </c>
      <c r="IE235" s="217"/>
      <c r="IF235" s="217"/>
      <c r="IG235" s="217"/>
      <c r="IH235" s="213"/>
      <c r="II235" s="217"/>
      <c r="IJ235" s="213"/>
      <c r="IL235" s="213"/>
      <c r="IN235" s="213"/>
      <c r="IO235" s="213"/>
    </row>
    <row r="236" spans="1:265" s="215" customFormat="1" ht="15" x14ac:dyDescent="0.25">
      <c r="A236" s="270"/>
      <c r="B236" s="271"/>
      <c r="C236" s="471" t="s">
        <v>732</v>
      </c>
      <c r="D236" s="471"/>
      <c r="E236" s="471"/>
      <c r="F236" s="471"/>
      <c r="G236" s="471"/>
      <c r="H236" s="471"/>
      <c r="I236" s="471"/>
      <c r="J236" s="471"/>
      <c r="K236" s="471"/>
      <c r="L236" s="471"/>
      <c r="M236" s="471"/>
      <c r="N236" s="471"/>
      <c r="O236" s="471"/>
      <c r="P236" s="503"/>
      <c r="HY236" s="213"/>
      <c r="HZ236" s="213"/>
      <c r="IA236" s="213"/>
      <c r="IB236" s="213"/>
      <c r="IC236" s="213"/>
      <c r="ID236" s="213"/>
      <c r="IE236" s="217"/>
      <c r="IF236" s="217"/>
      <c r="IG236" s="217"/>
      <c r="IH236" s="213"/>
      <c r="II236" s="217"/>
      <c r="IJ236" s="213"/>
      <c r="IL236" s="213"/>
      <c r="IN236" s="213"/>
      <c r="IO236" s="213"/>
      <c r="IQ236" s="212" t="s">
        <v>732</v>
      </c>
      <c r="IR236" s="212" t="s">
        <v>516</v>
      </c>
      <c r="IS236" s="212" t="s">
        <v>516</v>
      </c>
      <c r="IT236" s="212" t="s">
        <v>516</v>
      </c>
      <c r="IU236" s="212" t="s">
        <v>516</v>
      </c>
      <c r="IV236" s="212" t="s">
        <v>516</v>
      </c>
      <c r="IW236" s="212" t="s">
        <v>516</v>
      </c>
      <c r="IX236" s="212" t="s">
        <v>516</v>
      </c>
      <c r="IY236" s="212" t="s">
        <v>516</v>
      </c>
      <c r="IZ236" s="212" t="s">
        <v>516</v>
      </c>
      <c r="JA236" s="212" t="s">
        <v>516</v>
      </c>
      <c r="JB236" s="212" t="s">
        <v>516</v>
      </c>
      <c r="JC236" s="212" t="s">
        <v>516</v>
      </c>
      <c r="JD236" s="212" t="s">
        <v>516</v>
      </c>
    </row>
    <row r="237" spans="1:265" s="215" customFormat="1" ht="15" x14ac:dyDescent="0.25">
      <c r="A237" s="296"/>
      <c r="B237" s="224"/>
      <c r="C237" s="471" t="s">
        <v>741</v>
      </c>
      <c r="D237" s="471"/>
      <c r="E237" s="471"/>
      <c r="F237" s="471"/>
      <c r="G237" s="471"/>
      <c r="H237" s="471"/>
      <c r="I237" s="471"/>
      <c r="J237" s="471"/>
      <c r="K237" s="471"/>
      <c r="L237" s="471"/>
      <c r="M237" s="471"/>
      <c r="N237" s="471"/>
      <c r="O237" s="471"/>
      <c r="P237" s="503"/>
      <c r="HY237" s="213"/>
      <c r="HZ237" s="213"/>
      <c r="IA237" s="213"/>
      <c r="IB237" s="213"/>
      <c r="IC237" s="213"/>
      <c r="ID237" s="213"/>
      <c r="IE237" s="217"/>
      <c r="IF237" s="217"/>
      <c r="IG237" s="217"/>
      <c r="IH237" s="213"/>
      <c r="II237" s="217"/>
      <c r="IJ237" s="213"/>
      <c r="IL237" s="213"/>
      <c r="IN237" s="213"/>
      <c r="IO237" s="213"/>
      <c r="JE237" s="212" t="s">
        <v>741</v>
      </c>
    </row>
    <row r="238" spans="1:265" s="215" customFormat="1" ht="15" x14ac:dyDescent="0.25">
      <c r="A238" s="270"/>
      <c r="B238" s="271"/>
      <c r="C238" s="499" t="s">
        <v>484</v>
      </c>
      <c r="D238" s="499"/>
      <c r="E238" s="499"/>
      <c r="F238" s="499"/>
      <c r="G238" s="499"/>
      <c r="H238" s="323"/>
      <c r="I238" s="324"/>
      <c r="J238" s="324"/>
      <c r="K238" s="324"/>
      <c r="L238" s="326"/>
      <c r="M238" s="324"/>
      <c r="N238" s="326"/>
      <c r="O238" s="324"/>
      <c r="P238" s="336">
        <v>354.1</v>
      </c>
      <c r="HY238" s="213"/>
      <c r="HZ238" s="213"/>
      <c r="IA238" s="213"/>
      <c r="IB238" s="213"/>
      <c r="IC238" s="213"/>
      <c r="ID238" s="213"/>
      <c r="IE238" s="217"/>
      <c r="IF238" s="217"/>
      <c r="IG238" s="217"/>
      <c r="IH238" s="213"/>
      <c r="II238" s="217"/>
      <c r="IJ238" s="213" t="s">
        <v>484</v>
      </c>
      <c r="IL238" s="213"/>
      <c r="IN238" s="213"/>
      <c r="IO238" s="213"/>
    </row>
    <row r="239" spans="1:265" s="215" customFormat="1" ht="0.75" customHeight="1" x14ac:dyDescent="0.25">
      <c r="A239" s="272"/>
      <c r="B239" s="273"/>
      <c r="C239" s="273"/>
      <c r="D239" s="273"/>
      <c r="E239" s="273"/>
      <c r="F239" s="273"/>
      <c r="G239" s="273"/>
      <c r="H239" s="274"/>
      <c r="I239" s="275"/>
      <c r="J239" s="275"/>
      <c r="K239" s="275"/>
      <c r="L239" s="276"/>
      <c r="M239" s="275"/>
      <c r="N239" s="276"/>
      <c r="O239" s="275"/>
      <c r="P239" s="277"/>
      <c r="HY239" s="213"/>
      <c r="HZ239" s="213"/>
      <c r="IA239" s="213"/>
      <c r="IB239" s="213"/>
      <c r="IC239" s="213"/>
      <c r="ID239" s="213"/>
      <c r="IE239" s="217"/>
      <c r="IF239" s="217"/>
      <c r="IG239" s="217"/>
      <c r="IH239" s="213"/>
      <c r="II239" s="217"/>
      <c r="IJ239" s="213"/>
      <c r="IL239" s="213"/>
      <c r="IN239" s="213"/>
      <c r="IO239" s="213"/>
    </row>
    <row r="240" spans="1:265" s="215" customFormat="1" ht="68.25" x14ac:dyDescent="0.25">
      <c r="A240" s="321" t="s">
        <v>365</v>
      </c>
      <c r="B240" s="322" t="s">
        <v>742</v>
      </c>
      <c r="C240" s="487" t="s">
        <v>743</v>
      </c>
      <c r="D240" s="487"/>
      <c r="E240" s="487"/>
      <c r="F240" s="487"/>
      <c r="G240" s="487"/>
      <c r="H240" s="323" t="s">
        <v>489</v>
      </c>
      <c r="I240" s="324">
        <v>0.58784000000000003</v>
      </c>
      <c r="J240" s="325">
        <v>1</v>
      </c>
      <c r="K240" s="335">
        <v>0.58784000000000003</v>
      </c>
      <c r="L240" s="326"/>
      <c r="M240" s="324"/>
      <c r="N240" s="334">
        <v>202.49</v>
      </c>
      <c r="O240" s="324"/>
      <c r="P240" s="336">
        <v>119.03</v>
      </c>
      <c r="HY240" s="213"/>
      <c r="HZ240" s="213" t="s">
        <v>743</v>
      </c>
      <c r="IA240" s="213" t="s">
        <v>516</v>
      </c>
      <c r="IB240" s="213" t="s">
        <v>516</v>
      </c>
      <c r="IC240" s="213" t="s">
        <v>516</v>
      </c>
      <c r="ID240" s="213" t="s">
        <v>516</v>
      </c>
      <c r="IE240" s="217"/>
      <c r="IF240" s="217"/>
      <c r="IG240" s="217"/>
      <c r="IH240" s="213"/>
      <c r="II240" s="217"/>
      <c r="IJ240" s="213"/>
      <c r="IL240" s="213"/>
      <c r="IN240" s="213"/>
      <c r="IO240" s="213"/>
    </row>
    <row r="241" spans="1:265" s="215" customFormat="1" ht="15" x14ac:dyDescent="0.25">
      <c r="A241" s="296"/>
      <c r="B241" s="224"/>
      <c r="C241" s="471" t="s">
        <v>741</v>
      </c>
      <c r="D241" s="471"/>
      <c r="E241" s="471"/>
      <c r="F241" s="471"/>
      <c r="G241" s="471"/>
      <c r="H241" s="471"/>
      <c r="I241" s="471"/>
      <c r="J241" s="471"/>
      <c r="K241" s="471"/>
      <c r="L241" s="471"/>
      <c r="M241" s="471"/>
      <c r="N241" s="471"/>
      <c r="O241" s="471"/>
      <c r="P241" s="503"/>
      <c r="HY241" s="213"/>
      <c r="HZ241" s="213"/>
      <c r="IA241" s="213"/>
      <c r="IB241" s="213"/>
      <c r="IC241" s="213"/>
      <c r="ID241" s="213"/>
      <c r="IE241" s="217"/>
      <c r="IF241" s="217"/>
      <c r="IG241" s="217"/>
      <c r="IH241" s="213"/>
      <c r="II241" s="217"/>
      <c r="IJ241" s="213"/>
      <c r="IL241" s="213"/>
      <c r="IN241" s="213"/>
      <c r="IO241" s="213"/>
      <c r="JE241" s="212" t="s">
        <v>741</v>
      </c>
    </row>
    <row r="242" spans="1:265" s="215" customFormat="1" ht="15" x14ac:dyDescent="0.25">
      <c r="A242" s="270"/>
      <c r="B242" s="271"/>
      <c r="C242" s="499" t="s">
        <v>484</v>
      </c>
      <c r="D242" s="499"/>
      <c r="E242" s="499"/>
      <c r="F242" s="499"/>
      <c r="G242" s="499"/>
      <c r="H242" s="323"/>
      <c r="I242" s="324"/>
      <c r="J242" s="324"/>
      <c r="K242" s="324"/>
      <c r="L242" s="326"/>
      <c r="M242" s="324"/>
      <c r="N242" s="326"/>
      <c r="O242" s="324"/>
      <c r="P242" s="336">
        <v>119.03</v>
      </c>
      <c r="HY242" s="213"/>
      <c r="HZ242" s="213"/>
      <c r="IA242" s="213"/>
      <c r="IB242" s="213"/>
      <c r="IC242" s="213"/>
      <c r="ID242" s="213"/>
      <c r="IE242" s="217"/>
      <c r="IF242" s="217"/>
      <c r="IG242" s="217"/>
      <c r="IH242" s="213"/>
      <c r="II242" s="217"/>
      <c r="IJ242" s="213" t="s">
        <v>484</v>
      </c>
      <c r="IL242" s="213"/>
      <c r="IN242" s="213"/>
      <c r="IO242" s="213"/>
    </row>
    <row r="243" spans="1:265" s="215" customFormat="1" ht="0.75" customHeight="1" x14ac:dyDescent="0.25">
      <c r="A243" s="272"/>
      <c r="B243" s="273"/>
      <c r="C243" s="273"/>
      <c r="D243" s="273"/>
      <c r="E243" s="273"/>
      <c r="F243" s="273"/>
      <c r="G243" s="273"/>
      <c r="H243" s="274"/>
      <c r="I243" s="275"/>
      <c r="J243" s="275"/>
      <c r="K243" s="275"/>
      <c r="L243" s="276"/>
      <c r="M243" s="275"/>
      <c r="N243" s="276"/>
      <c r="O243" s="275"/>
      <c r="P243" s="277"/>
      <c r="HY243" s="213"/>
      <c r="HZ243" s="213"/>
      <c r="IA243" s="213"/>
      <c r="IB243" s="213"/>
      <c r="IC243" s="213"/>
      <c r="ID243" s="213"/>
      <c r="IE243" s="217"/>
      <c r="IF243" s="217"/>
      <c r="IG243" s="217"/>
      <c r="IH243" s="213"/>
      <c r="II243" s="217"/>
      <c r="IJ243" s="213"/>
      <c r="IL243" s="213"/>
      <c r="IN243" s="213"/>
      <c r="IO243" s="213"/>
    </row>
    <row r="244" spans="1:265" s="215" customFormat="1" ht="23.25" x14ac:dyDescent="0.25">
      <c r="A244" s="321" t="s">
        <v>355</v>
      </c>
      <c r="B244" s="322" t="s">
        <v>744</v>
      </c>
      <c r="C244" s="487" t="s">
        <v>745</v>
      </c>
      <c r="D244" s="487"/>
      <c r="E244" s="487"/>
      <c r="F244" s="487"/>
      <c r="G244" s="487"/>
      <c r="H244" s="323" t="s">
        <v>489</v>
      </c>
      <c r="I244" s="324">
        <v>0.58784000000000003</v>
      </c>
      <c r="J244" s="325">
        <v>1</v>
      </c>
      <c r="K244" s="335">
        <v>0.58784000000000003</v>
      </c>
      <c r="L244" s="326"/>
      <c r="M244" s="324"/>
      <c r="N244" s="334">
        <v>602.38</v>
      </c>
      <c r="O244" s="324"/>
      <c r="P244" s="336">
        <v>354.1</v>
      </c>
      <c r="HY244" s="213"/>
      <c r="HZ244" s="213" t="s">
        <v>745</v>
      </c>
      <c r="IA244" s="213" t="s">
        <v>516</v>
      </c>
      <c r="IB244" s="213" t="s">
        <v>516</v>
      </c>
      <c r="IC244" s="213" t="s">
        <v>516</v>
      </c>
      <c r="ID244" s="213" t="s">
        <v>516</v>
      </c>
      <c r="IE244" s="217"/>
      <c r="IF244" s="217"/>
      <c r="IG244" s="217"/>
      <c r="IH244" s="213"/>
      <c r="II244" s="217"/>
      <c r="IJ244" s="213"/>
      <c r="IL244" s="213"/>
      <c r="IN244" s="213"/>
      <c r="IO244" s="213"/>
    </row>
    <row r="245" spans="1:265" s="215" customFormat="1" ht="15" x14ac:dyDescent="0.25">
      <c r="A245" s="270"/>
      <c r="B245" s="271"/>
      <c r="C245" s="471" t="s">
        <v>732</v>
      </c>
      <c r="D245" s="471"/>
      <c r="E245" s="471"/>
      <c r="F245" s="471"/>
      <c r="G245" s="471"/>
      <c r="H245" s="471"/>
      <c r="I245" s="471"/>
      <c r="J245" s="471"/>
      <c r="K245" s="471"/>
      <c r="L245" s="471"/>
      <c r="M245" s="471"/>
      <c r="N245" s="471"/>
      <c r="O245" s="471"/>
      <c r="P245" s="503"/>
      <c r="HY245" s="213"/>
      <c r="HZ245" s="213"/>
      <c r="IA245" s="213"/>
      <c r="IB245" s="213"/>
      <c r="IC245" s="213"/>
      <c r="ID245" s="213"/>
      <c r="IE245" s="217"/>
      <c r="IF245" s="217"/>
      <c r="IG245" s="217"/>
      <c r="IH245" s="213"/>
      <c r="II245" s="217"/>
      <c r="IJ245" s="213"/>
      <c r="IL245" s="213"/>
      <c r="IN245" s="213"/>
      <c r="IO245" s="213"/>
      <c r="IQ245" s="212" t="s">
        <v>732</v>
      </c>
      <c r="IR245" s="212" t="s">
        <v>516</v>
      </c>
      <c r="IS245" s="212" t="s">
        <v>516</v>
      </c>
      <c r="IT245" s="212" t="s">
        <v>516</v>
      </c>
      <c r="IU245" s="212" t="s">
        <v>516</v>
      </c>
      <c r="IV245" s="212" t="s">
        <v>516</v>
      </c>
      <c r="IW245" s="212" t="s">
        <v>516</v>
      </c>
      <c r="IX245" s="212" t="s">
        <v>516</v>
      </c>
      <c r="IY245" s="212" t="s">
        <v>516</v>
      </c>
      <c r="IZ245" s="212" t="s">
        <v>516</v>
      </c>
      <c r="JA245" s="212" t="s">
        <v>516</v>
      </c>
      <c r="JB245" s="212" t="s">
        <v>516</v>
      </c>
      <c r="JC245" s="212" t="s">
        <v>516</v>
      </c>
      <c r="JD245" s="212" t="s">
        <v>516</v>
      </c>
    </row>
    <row r="246" spans="1:265" s="215" customFormat="1" ht="15" x14ac:dyDescent="0.25">
      <c r="A246" s="296"/>
      <c r="B246" s="224"/>
      <c r="C246" s="471" t="s">
        <v>741</v>
      </c>
      <c r="D246" s="471"/>
      <c r="E246" s="471"/>
      <c r="F246" s="471"/>
      <c r="G246" s="471"/>
      <c r="H246" s="471"/>
      <c r="I246" s="471"/>
      <c r="J246" s="471"/>
      <c r="K246" s="471"/>
      <c r="L246" s="471"/>
      <c r="M246" s="471"/>
      <c r="N246" s="471"/>
      <c r="O246" s="471"/>
      <c r="P246" s="503"/>
      <c r="HY246" s="213"/>
      <c r="HZ246" s="213"/>
      <c r="IA246" s="213"/>
      <c r="IB246" s="213"/>
      <c r="IC246" s="213"/>
      <c r="ID246" s="213"/>
      <c r="IE246" s="217"/>
      <c r="IF246" s="217"/>
      <c r="IG246" s="217"/>
      <c r="IH246" s="213"/>
      <c r="II246" s="217"/>
      <c r="IJ246" s="213"/>
      <c r="IL246" s="213"/>
      <c r="IN246" s="213"/>
      <c r="IO246" s="213"/>
      <c r="JE246" s="212" t="s">
        <v>741</v>
      </c>
    </row>
    <row r="247" spans="1:265" s="215" customFormat="1" ht="15" x14ac:dyDescent="0.25">
      <c r="A247" s="270"/>
      <c r="B247" s="271"/>
      <c r="C247" s="499" t="s">
        <v>484</v>
      </c>
      <c r="D247" s="499"/>
      <c r="E247" s="499"/>
      <c r="F247" s="499"/>
      <c r="G247" s="499"/>
      <c r="H247" s="323"/>
      <c r="I247" s="324"/>
      <c r="J247" s="324"/>
      <c r="K247" s="324"/>
      <c r="L247" s="326"/>
      <c r="M247" s="324"/>
      <c r="N247" s="326"/>
      <c r="O247" s="324"/>
      <c r="P247" s="336">
        <v>354.1</v>
      </c>
      <c r="HY247" s="213"/>
      <c r="HZ247" s="213"/>
      <c r="IA247" s="213"/>
      <c r="IB247" s="213"/>
      <c r="IC247" s="213"/>
      <c r="ID247" s="213"/>
      <c r="IE247" s="217"/>
      <c r="IF247" s="217"/>
      <c r="IG247" s="217"/>
      <c r="IH247" s="213"/>
      <c r="II247" s="217"/>
      <c r="IJ247" s="213" t="s">
        <v>484</v>
      </c>
      <c r="IL247" s="213"/>
      <c r="IN247" s="213"/>
      <c r="IO247" s="213"/>
    </row>
    <row r="248" spans="1:265" s="215" customFormat="1" ht="0.75" customHeight="1" x14ac:dyDescent="0.25">
      <c r="A248" s="272"/>
      <c r="B248" s="273"/>
      <c r="C248" s="273"/>
      <c r="D248" s="273"/>
      <c r="E248" s="273"/>
      <c r="F248" s="273"/>
      <c r="G248" s="273"/>
      <c r="H248" s="274"/>
      <c r="I248" s="275"/>
      <c r="J248" s="275"/>
      <c r="K248" s="275"/>
      <c r="L248" s="276"/>
      <c r="M248" s="275"/>
      <c r="N248" s="276"/>
      <c r="O248" s="275"/>
      <c r="P248" s="277"/>
      <c r="HY248" s="213"/>
      <c r="HZ248" s="213"/>
      <c r="IA248" s="213"/>
      <c r="IB248" s="213"/>
      <c r="IC248" s="213"/>
      <c r="ID248" s="213"/>
      <c r="IE248" s="217"/>
      <c r="IF248" s="217"/>
      <c r="IG248" s="217"/>
      <c r="IH248" s="213"/>
      <c r="II248" s="217"/>
      <c r="IJ248" s="213"/>
      <c r="IL248" s="213"/>
      <c r="IN248" s="213"/>
      <c r="IO248" s="213"/>
    </row>
    <row r="249" spans="1:265" s="215" customFormat="1" ht="23.25" x14ac:dyDescent="0.25">
      <c r="A249" s="321" t="s">
        <v>366</v>
      </c>
      <c r="B249" s="322" t="s">
        <v>617</v>
      </c>
      <c r="C249" s="487" t="s">
        <v>618</v>
      </c>
      <c r="D249" s="487"/>
      <c r="E249" s="487"/>
      <c r="F249" s="487"/>
      <c r="G249" s="487"/>
      <c r="H249" s="323" t="s">
        <v>113</v>
      </c>
      <c r="I249" s="324">
        <v>0.56000000000000005</v>
      </c>
      <c r="J249" s="325">
        <v>1</v>
      </c>
      <c r="K249" s="337">
        <v>0.56000000000000005</v>
      </c>
      <c r="L249" s="326"/>
      <c r="M249" s="324"/>
      <c r="N249" s="327"/>
      <c r="O249" s="324"/>
      <c r="P249" s="328"/>
      <c r="HY249" s="213"/>
      <c r="HZ249" s="213" t="s">
        <v>618</v>
      </c>
      <c r="IA249" s="213" t="s">
        <v>516</v>
      </c>
      <c r="IB249" s="213" t="s">
        <v>516</v>
      </c>
      <c r="IC249" s="213" t="s">
        <v>516</v>
      </c>
      <c r="ID249" s="213" t="s">
        <v>516</v>
      </c>
      <c r="IE249" s="217"/>
      <c r="IF249" s="217"/>
      <c r="IG249" s="217"/>
      <c r="IH249" s="213"/>
      <c r="II249" s="217"/>
      <c r="IJ249" s="213"/>
      <c r="IL249" s="213"/>
      <c r="IN249" s="213"/>
      <c r="IO249" s="213"/>
    </row>
    <row r="250" spans="1:265" s="215" customFormat="1" ht="15" x14ac:dyDescent="0.25">
      <c r="A250" s="250"/>
      <c r="B250" s="251" t="s">
        <v>65</v>
      </c>
      <c r="C250" s="468" t="s">
        <v>566</v>
      </c>
      <c r="D250" s="468"/>
      <c r="E250" s="468"/>
      <c r="F250" s="468"/>
      <c r="G250" s="468"/>
      <c r="H250" s="252" t="s">
        <v>488</v>
      </c>
      <c r="I250" s="253"/>
      <c r="J250" s="253"/>
      <c r="K250" s="294">
        <v>43.836799999999997</v>
      </c>
      <c r="L250" s="255"/>
      <c r="M250" s="253"/>
      <c r="N250" s="255"/>
      <c r="O250" s="253"/>
      <c r="P250" s="256">
        <v>14695.81</v>
      </c>
      <c r="HY250" s="213"/>
      <c r="HZ250" s="213"/>
      <c r="IA250" s="213"/>
      <c r="IB250" s="213"/>
      <c r="IC250" s="213"/>
      <c r="ID250" s="213"/>
      <c r="IE250" s="217" t="s">
        <v>566</v>
      </c>
      <c r="IF250" s="217"/>
      <c r="IG250" s="217"/>
      <c r="IH250" s="213"/>
      <c r="II250" s="217"/>
      <c r="IJ250" s="213"/>
      <c r="IL250" s="213"/>
      <c r="IN250" s="213"/>
      <c r="IO250" s="213"/>
    </row>
    <row r="251" spans="1:265" s="215" customFormat="1" ht="15" x14ac:dyDescent="0.25">
      <c r="A251" s="257"/>
      <c r="B251" s="251" t="s">
        <v>619</v>
      </c>
      <c r="C251" s="468" t="s">
        <v>620</v>
      </c>
      <c r="D251" s="468"/>
      <c r="E251" s="468"/>
      <c r="F251" s="468"/>
      <c r="G251" s="468"/>
      <c r="H251" s="252" t="s">
        <v>488</v>
      </c>
      <c r="I251" s="254">
        <v>0.91</v>
      </c>
      <c r="J251" s="253"/>
      <c r="K251" s="294">
        <v>0.50960000000000005</v>
      </c>
      <c r="L251" s="258"/>
      <c r="M251" s="259"/>
      <c r="N251" s="260">
        <v>278.57</v>
      </c>
      <c r="O251" s="253"/>
      <c r="P251" s="256">
        <v>141.96</v>
      </c>
      <c r="Q251" s="261"/>
      <c r="R251" s="261"/>
      <c r="HY251" s="213"/>
      <c r="HZ251" s="213"/>
      <c r="IA251" s="213"/>
      <c r="IB251" s="213"/>
      <c r="IC251" s="213"/>
      <c r="ID251" s="213"/>
      <c r="IE251" s="217"/>
      <c r="IF251" s="217" t="s">
        <v>620</v>
      </c>
      <c r="IG251" s="217"/>
      <c r="IH251" s="213"/>
      <c r="II251" s="217"/>
      <c r="IJ251" s="213"/>
      <c r="IL251" s="213"/>
      <c r="IN251" s="213"/>
      <c r="IO251" s="213"/>
    </row>
    <row r="252" spans="1:265" s="215" customFormat="1" ht="15" x14ac:dyDescent="0.25">
      <c r="A252" s="257"/>
      <c r="B252" s="251" t="s">
        <v>621</v>
      </c>
      <c r="C252" s="468" t="s">
        <v>622</v>
      </c>
      <c r="D252" s="468"/>
      <c r="E252" s="468"/>
      <c r="F252" s="468"/>
      <c r="G252" s="468"/>
      <c r="H252" s="252" t="s">
        <v>488</v>
      </c>
      <c r="I252" s="254">
        <v>38.89</v>
      </c>
      <c r="J252" s="253"/>
      <c r="K252" s="294">
        <v>21.778400000000001</v>
      </c>
      <c r="L252" s="258"/>
      <c r="M252" s="259"/>
      <c r="N252" s="260">
        <v>304.13</v>
      </c>
      <c r="O252" s="253"/>
      <c r="P252" s="256">
        <v>6623.46</v>
      </c>
      <c r="Q252" s="261"/>
      <c r="R252" s="261"/>
      <c r="HY252" s="213"/>
      <c r="HZ252" s="213"/>
      <c r="IA252" s="213"/>
      <c r="IB252" s="213"/>
      <c r="IC252" s="213"/>
      <c r="ID252" s="213"/>
      <c r="IE252" s="217"/>
      <c r="IF252" s="217" t="s">
        <v>622</v>
      </c>
      <c r="IG252" s="217"/>
      <c r="IH252" s="213"/>
      <c r="II252" s="217"/>
      <c r="IJ252" s="213"/>
      <c r="IL252" s="213"/>
      <c r="IN252" s="213"/>
      <c r="IO252" s="213"/>
    </row>
    <row r="253" spans="1:265" s="215" customFormat="1" ht="15" x14ac:dyDescent="0.25">
      <c r="A253" s="257"/>
      <c r="B253" s="251" t="s">
        <v>623</v>
      </c>
      <c r="C253" s="468" t="s">
        <v>624</v>
      </c>
      <c r="D253" s="468"/>
      <c r="E253" s="468"/>
      <c r="F253" s="468"/>
      <c r="G253" s="468"/>
      <c r="H253" s="252" t="s">
        <v>488</v>
      </c>
      <c r="I253" s="254">
        <v>19.239999999999998</v>
      </c>
      <c r="J253" s="253"/>
      <c r="K253" s="294">
        <v>10.7744</v>
      </c>
      <c r="L253" s="258"/>
      <c r="M253" s="259"/>
      <c r="N253" s="260">
        <v>342.46</v>
      </c>
      <c r="O253" s="253"/>
      <c r="P253" s="256">
        <v>3689.8</v>
      </c>
      <c r="Q253" s="261"/>
      <c r="R253" s="261"/>
      <c r="HY253" s="213"/>
      <c r="HZ253" s="213"/>
      <c r="IA253" s="213"/>
      <c r="IB253" s="213"/>
      <c r="IC253" s="213"/>
      <c r="ID253" s="213"/>
      <c r="IE253" s="217"/>
      <c r="IF253" s="217" t="s">
        <v>624</v>
      </c>
      <c r="IG253" s="217"/>
      <c r="IH253" s="213"/>
      <c r="II253" s="217"/>
      <c r="IJ253" s="213"/>
      <c r="IL253" s="213"/>
      <c r="IN253" s="213"/>
      <c r="IO253" s="213"/>
    </row>
    <row r="254" spans="1:265" s="215" customFormat="1" ht="15" x14ac:dyDescent="0.25">
      <c r="A254" s="257"/>
      <c r="B254" s="251" t="s">
        <v>625</v>
      </c>
      <c r="C254" s="468" t="s">
        <v>626</v>
      </c>
      <c r="D254" s="468"/>
      <c r="E254" s="468"/>
      <c r="F254" s="468"/>
      <c r="G254" s="468"/>
      <c r="H254" s="252" t="s">
        <v>488</v>
      </c>
      <c r="I254" s="254">
        <v>19.239999999999998</v>
      </c>
      <c r="J254" s="253"/>
      <c r="K254" s="294">
        <v>10.7744</v>
      </c>
      <c r="L254" s="258"/>
      <c r="M254" s="259"/>
      <c r="N254" s="260">
        <v>393.58</v>
      </c>
      <c r="O254" s="253"/>
      <c r="P254" s="256">
        <v>4240.59</v>
      </c>
      <c r="Q254" s="261"/>
      <c r="R254" s="261"/>
      <c r="HY254" s="213"/>
      <c r="HZ254" s="213"/>
      <c r="IA254" s="213"/>
      <c r="IB254" s="213"/>
      <c r="IC254" s="213"/>
      <c r="ID254" s="213"/>
      <c r="IE254" s="217"/>
      <c r="IF254" s="217" t="s">
        <v>626</v>
      </c>
      <c r="IG254" s="217"/>
      <c r="IH254" s="213"/>
      <c r="II254" s="217"/>
      <c r="IJ254" s="213"/>
      <c r="IL254" s="213"/>
      <c r="IN254" s="213"/>
      <c r="IO254" s="213"/>
    </row>
    <row r="255" spans="1:265" s="215" customFormat="1" ht="15" x14ac:dyDescent="0.25">
      <c r="A255" s="250"/>
      <c r="B255" s="251" t="s">
        <v>63</v>
      </c>
      <c r="C255" s="468" t="s">
        <v>490</v>
      </c>
      <c r="D255" s="468"/>
      <c r="E255" s="468"/>
      <c r="F255" s="468"/>
      <c r="G255" s="468"/>
      <c r="H255" s="252"/>
      <c r="I255" s="253"/>
      <c r="J255" s="253"/>
      <c r="K255" s="253"/>
      <c r="L255" s="255"/>
      <c r="M255" s="253"/>
      <c r="N255" s="255"/>
      <c r="O255" s="253"/>
      <c r="P255" s="256">
        <v>6201.91</v>
      </c>
      <c r="HY255" s="213"/>
      <c r="HZ255" s="213"/>
      <c r="IA255" s="213"/>
      <c r="IB255" s="213"/>
      <c r="IC255" s="213"/>
      <c r="ID255" s="213"/>
      <c r="IE255" s="217" t="s">
        <v>490</v>
      </c>
      <c r="IF255" s="217"/>
      <c r="IG255" s="217"/>
      <c r="IH255" s="213"/>
      <c r="II255" s="217"/>
      <c r="IJ255" s="213"/>
      <c r="IL255" s="213"/>
      <c r="IN255" s="213"/>
      <c r="IO255" s="213"/>
    </row>
    <row r="256" spans="1:265" s="215" customFormat="1" ht="15" x14ac:dyDescent="0.25">
      <c r="A256" s="250"/>
      <c r="B256" s="251"/>
      <c r="C256" s="468" t="s">
        <v>569</v>
      </c>
      <c r="D256" s="468"/>
      <c r="E256" s="468"/>
      <c r="F256" s="468"/>
      <c r="G256" s="468"/>
      <c r="H256" s="252" t="s">
        <v>488</v>
      </c>
      <c r="I256" s="253"/>
      <c r="J256" s="253"/>
      <c r="K256" s="294">
        <v>12.4544</v>
      </c>
      <c r="L256" s="255"/>
      <c r="M256" s="253"/>
      <c r="N256" s="255"/>
      <c r="O256" s="253"/>
      <c r="P256" s="256">
        <v>4307.2700000000004</v>
      </c>
      <c r="HY256" s="213"/>
      <c r="HZ256" s="213"/>
      <c r="IA256" s="213"/>
      <c r="IB256" s="213"/>
      <c r="IC256" s="213"/>
      <c r="ID256" s="213"/>
      <c r="IE256" s="217" t="s">
        <v>569</v>
      </c>
      <c r="IF256" s="217"/>
      <c r="IG256" s="217"/>
      <c r="IH256" s="213"/>
      <c r="II256" s="217"/>
      <c r="IJ256" s="213"/>
      <c r="IL256" s="213"/>
      <c r="IN256" s="213"/>
      <c r="IO256" s="213"/>
    </row>
    <row r="257" spans="1:249" s="215" customFormat="1" ht="15" x14ac:dyDescent="0.25">
      <c r="A257" s="257"/>
      <c r="B257" s="251" t="s">
        <v>605</v>
      </c>
      <c r="C257" s="468" t="s">
        <v>606</v>
      </c>
      <c r="D257" s="468"/>
      <c r="E257" s="468"/>
      <c r="F257" s="468"/>
      <c r="G257" s="468"/>
      <c r="H257" s="252" t="s">
        <v>699</v>
      </c>
      <c r="I257" s="254">
        <v>0.64</v>
      </c>
      <c r="J257" s="253"/>
      <c r="K257" s="294">
        <v>0.3584</v>
      </c>
      <c r="L257" s="258"/>
      <c r="M257" s="259"/>
      <c r="N257" s="260">
        <v>1607.46</v>
      </c>
      <c r="O257" s="253"/>
      <c r="P257" s="256">
        <v>576.11</v>
      </c>
      <c r="Q257" s="261"/>
      <c r="R257" s="261"/>
      <c r="HY257" s="213"/>
      <c r="HZ257" s="213"/>
      <c r="IA257" s="213"/>
      <c r="IB257" s="213"/>
      <c r="IC257" s="213"/>
      <c r="ID257" s="213"/>
      <c r="IE257" s="217"/>
      <c r="IF257" s="217" t="s">
        <v>606</v>
      </c>
      <c r="IG257" s="217"/>
      <c r="IH257" s="213"/>
      <c r="II257" s="217"/>
      <c r="IJ257" s="213"/>
      <c r="IL257" s="213"/>
      <c r="IN257" s="213"/>
      <c r="IO257" s="213"/>
    </row>
    <row r="258" spans="1:249" s="215" customFormat="1" ht="15" x14ac:dyDescent="0.25">
      <c r="A258" s="264"/>
      <c r="B258" s="251" t="s">
        <v>607</v>
      </c>
      <c r="C258" s="468" t="s">
        <v>608</v>
      </c>
      <c r="D258" s="468"/>
      <c r="E258" s="468"/>
      <c r="F258" s="468"/>
      <c r="G258" s="468"/>
      <c r="H258" s="252" t="s">
        <v>488</v>
      </c>
      <c r="I258" s="254">
        <v>0.64</v>
      </c>
      <c r="J258" s="253"/>
      <c r="K258" s="294">
        <v>0.3584</v>
      </c>
      <c r="L258" s="255"/>
      <c r="M258" s="253"/>
      <c r="N258" s="265">
        <v>460.03</v>
      </c>
      <c r="O258" s="253"/>
      <c r="P258" s="267">
        <v>164.87</v>
      </c>
      <c r="HY258" s="213"/>
      <c r="HZ258" s="213"/>
      <c r="IA258" s="213"/>
      <c r="IB258" s="213"/>
      <c r="IC258" s="213"/>
      <c r="ID258" s="213"/>
      <c r="IE258" s="217"/>
      <c r="IF258" s="217"/>
      <c r="IG258" s="217" t="s">
        <v>608</v>
      </c>
      <c r="IH258" s="213"/>
      <c r="II258" s="217"/>
      <c r="IJ258" s="213"/>
      <c r="IL258" s="213"/>
      <c r="IN258" s="213"/>
      <c r="IO258" s="213"/>
    </row>
    <row r="259" spans="1:249" s="215" customFormat="1" ht="15" x14ac:dyDescent="0.25">
      <c r="A259" s="257"/>
      <c r="B259" s="251" t="s">
        <v>627</v>
      </c>
      <c r="C259" s="468" t="s">
        <v>628</v>
      </c>
      <c r="D259" s="468"/>
      <c r="E259" s="468"/>
      <c r="F259" s="468"/>
      <c r="G259" s="468"/>
      <c r="H259" s="252" t="s">
        <v>699</v>
      </c>
      <c r="I259" s="266">
        <v>2.4</v>
      </c>
      <c r="J259" s="253"/>
      <c r="K259" s="295">
        <v>1.3440000000000001</v>
      </c>
      <c r="L259" s="258"/>
      <c r="M259" s="259"/>
      <c r="N259" s="260">
        <v>16.010000000000002</v>
      </c>
      <c r="O259" s="253"/>
      <c r="P259" s="256">
        <v>21.52</v>
      </c>
      <c r="Q259" s="261"/>
      <c r="R259" s="261"/>
      <c r="HY259" s="213"/>
      <c r="HZ259" s="213"/>
      <c r="IA259" s="213"/>
      <c r="IB259" s="213"/>
      <c r="IC259" s="213"/>
      <c r="ID259" s="213"/>
      <c r="IE259" s="217"/>
      <c r="IF259" s="217" t="s">
        <v>628</v>
      </c>
      <c r="IG259" s="217"/>
      <c r="IH259" s="213"/>
      <c r="II259" s="217"/>
      <c r="IJ259" s="213"/>
      <c r="IL259" s="213"/>
      <c r="IN259" s="213"/>
      <c r="IO259" s="213"/>
    </row>
    <row r="260" spans="1:249" s="215" customFormat="1" ht="15" x14ac:dyDescent="0.25">
      <c r="A260" s="257"/>
      <c r="B260" s="251" t="s">
        <v>570</v>
      </c>
      <c r="C260" s="468" t="s">
        <v>571</v>
      </c>
      <c r="D260" s="468"/>
      <c r="E260" s="468"/>
      <c r="F260" s="468"/>
      <c r="G260" s="468"/>
      <c r="H260" s="252" t="s">
        <v>699</v>
      </c>
      <c r="I260" s="254">
        <v>18.68</v>
      </c>
      <c r="J260" s="253"/>
      <c r="K260" s="294">
        <v>10.460800000000001</v>
      </c>
      <c r="L260" s="262">
        <v>346.73</v>
      </c>
      <c r="M260" s="263">
        <v>1.43</v>
      </c>
      <c r="N260" s="260">
        <v>495.82</v>
      </c>
      <c r="O260" s="253"/>
      <c r="P260" s="256">
        <v>5186.67</v>
      </c>
      <c r="Q260" s="261"/>
      <c r="R260" s="261"/>
      <c r="HY260" s="213"/>
      <c r="HZ260" s="213"/>
      <c r="IA260" s="213"/>
      <c r="IB260" s="213"/>
      <c r="IC260" s="213"/>
      <c r="ID260" s="213"/>
      <c r="IE260" s="217"/>
      <c r="IF260" s="217" t="s">
        <v>571</v>
      </c>
      <c r="IG260" s="217"/>
      <c r="IH260" s="213"/>
      <c r="II260" s="217"/>
      <c r="IJ260" s="213"/>
      <c r="IL260" s="213"/>
      <c r="IN260" s="213"/>
      <c r="IO260" s="213"/>
    </row>
    <row r="261" spans="1:249" s="215" customFormat="1" ht="15" x14ac:dyDescent="0.25">
      <c r="A261" s="264"/>
      <c r="B261" s="251" t="s">
        <v>572</v>
      </c>
      <c r="C261" s="468" t="s">
        <v>573</v>
      </c>
      <c r="D261" s="468"/>
      <c r="E261" s="468"/>
      <c r="F261" s="468"/>
      <c r="G261" s="468"/>
      <c r="H261" s="252" t="s">
        <v>488</v>
      </c>
      <c r="I261" s="254">
        <v>18.68</v>
      </c>
      <c r="J261" s="253"/>
      <c r="K261" s="294">
        <v>10.460800000000001</v>
      </c>
      <c r="L261" s="255"/>
      <c r="M261" s="253"/>
      <c r="N261" s="265">
        <v>342.46</v>
      </c>
      <c r="O261" s="253"/>
      <c r="P261" s="256">
        <v>3582.41</v>
      </c>
      <c r="HY261" s="213"/>
      <c r="HZ261" s="213"/>
      <c r="IA261" s="213"/>
      <c r="IB261" s="213"/>
      <c r="IC261" s="213"/>
      <c r="ID261" s="213"/>
      <c r="IE261" s="217"/>
      <c r="IF261" s="217"/>
      <c r="IG261" s="217" t="s">
        <v>573</v>
      </c>
      <c r="IH261" s="213"/>
      <c r="II261" s="217"/>
      <c r="IJ261" s="213"/>
      <c r="IL261" s="213"/>
      <c r="IN261" s="213"/>
      <c r="IO261" s="213"/>
    </row>
    <row r="262" spans="1:249" s="215" customFormat="1" ht="15" x14ac:dyDescent="0.25">
      <c r="A262" s="257"/>
      <c r="B262" s="251" t="s">
        <v>574</v>
      </c>
      <c r="C262" s="468" t="s">
        <v>575</v>
      </c>
      <c r="D262" s="468"/>
      <c r="E262" s="468"/>
      <c r="F262" s="468"/>
      <c r="G262" s="468"/>
      <c r="H262" s="252" t="s">
        <v>699</v>
      </c>
      <c r="I262" s="254">
        <v>0.52</v>
      </c>
      <c r="J262" s="253"/>
      <c r="K262" s="294">
        <v>0.29120000000000001</v>
      </c>
      <c r="L262" s="262">
        <v>477.92</v>
      </c>
      <c r="M262" s="263">
        <v>1.25</v>
      </c>
      <c r="N262" s="260">
        <v>597.4</v>
      </c>
      <c r="O262" s="253"/>
      <c r="P262" s="256">
        <v>173.96</v>
      </c>
      <c r="Q262" s="261"/>
      <c r="R262" s="261"/>
      <c r="HY262" s="213"/>
      <c r="HZ262" s="213"/>
      <c r="IA262" s="213"/>
      <c r="IB262" s="213"/>
      <c r="IC262" s="213"/>
      <c r="ID262" s="213"/>
      <c r="IE262" s="217"/>
      <c r="IF262" s="217" t="s">
        <v>575</v>
      </c>
      <c r="IG262" s="217"/>
      <c r="IH262" s="213"/>
      <c r="II262" s="217"/>
      <c r="IJ262" s="213"/>
      <c r="IL262" s="213"/>
      <c r="IN262" s="213"/>
      <c r="IO262" s="213"/>
    </row>
    <row r="263" spans="1:249" s="215" customFormat="1" ht="15" x14ac:dyDescent="0.25">
      <c r="A263" s="264"/>
      <c r="B263" s="251" t="s">
        <v>572</v>
      </c>
      <c r="C263" s="468" t="s">
        <v>573</v>
      </c>
      <c r="D263" s="468"/>
      <c r="E263" s="468"/>
      <c r="F263" s="468"/>
      <c r="G263" s="468"/>
      <c r="H263" s="252" t="s">
        <v>488</v>
      </c>
      <c r="I263" s="254">
        <v>0.52</v>
      </c>
      <c r="J263" s="253"/>
      <c r="K263" s="294">
        <v>0.29120000000000001</v>
      </c>
      <c r="L263" s="255"/>
      <c r="M263" s="253"/>
      <c r="N263" s="265">
        <v>342.46</v>
      </c>
      <c r="O263" s="253"/>
      <c r="P263" s="267">
        <v>99.72</v>
      </c>
      <c r="HY263" s="213"/>
      <c r="HZ263" s="213"/>
      <c r="IA263" s="213"/>
      <c r="IB263" s="213"/>
      <c r="IC263" s="213"/>
      <c r="ID263" s="213"/>
      <c r="IE263" s="217"/>
      <c r="IF263" s="217"/>
      <c r="IG263" s="217" t="s">
        <v>573</v>
      </c>
      <c r="IH263" s="213"/>
      <c r="II263" s="217"/>
      <c r="IJ263" s="213"/>
      <c r="IL263" s="213"/>
      <c r="IN263" s="213"/>
      <c r="IO263" s="213"/>
    </row>
    <row r="264" spans="1:249" s="215" customFormat="1" ht="15" x14ac:dyDescent="0.25">
      <c r="A264" s="257"/>
      <c r="B264" s="251" t="s">
        <v>629</v>
      </c>
      <c r="C264" s="468" t="s">
        <v>630</v>
      </c>
      <c r="D264" s="468"/>
      <c r="E264" s="468"/>
      <c r="F264" s="468"/>
      <c r="G264" s="468"/>
      <c r="H264" s="252" t="s">
        <v>699</v>
      </c>
      <c r="I264" s="266">
        <v>2.4</v>
      </c>
      <c r="J264" s="253"/>
      <c r="K264" s="295">
        <v>1.3440000000000001</v>
      </c>
      <c r="L264" s="258"/>
      <c r="M264" s="259"/>
      <c r="N264" s="260">
        <v>181.29</v>
      </c>
      <c r="O264" s="253"/>
      <c r="P264" s="256">
        <v>243.65</v>
      </c>
      <c r="Q264" s="261"/>
      <c r="R264" s="261"/>
      <c r="HY264" s="213"/>
      <c r="HZ264" s="213"/>
      <c r="IA264" s="213"/>
      <c r="IB264" s="213"/>
      <c r="IC264" s="213"/>
      <c r="ID264" s="213"/>
      <c r="IE264" s="217"/>
      <c r="IF264" s="217" t="s">
        <v>630</v>
      </c>
      <c r="IG264" s="217"/>
      <c r="IH264" s="213"/>
      <c r="II264" s="217"/>
      <c r="IJ264" s="213"/>
      <c r="IL264" s="213"/>
      <c r="IN264" s="213"/>
      <c r="IO264" s="213"/>
    </row>
    <row r="265" spans="1:249" s="215" customFormat="1" ht="15" x14ac:dyDescent="0.25">
      <c r="A265" s="264"/>
      <c r="B265" s="251" t="s">
        <v>572</v>
      </c>
      <c r="C265" s="468" t="s">
        <v>573</v>
      </c>
      <c r="D265" s="468"/>
      <c r="E265" s="468"/>
      <c r="F265" s="468"/>
      <c r="G265" s="468"/>
      <c r="H265" s="252" t="s">
        <v>488</v>
      </c>
      <c r="I265" s="266">
        <v>2.4</v>
      </c>
      <c r="J265" s="253"/>
      <c r="K265" s="295">
        <v>1.3440000000000001</v>
      </c>
      <c r="L265" s="255"/>
      <c r="M265" s="253"/>
      <c r="N265" s="265">
        <v>342.46</v>
      </c>
      <c r="O265" s="253"/>
      <c r="P265" s="267">
        <v>460.27</v>
      </c>
      <c r="HY265" s="213"/>
      <c r="HZ265" s="213"/>
      <c r="IA265" s="213"/>
      <c r="IB265" s="213"/>
      <c r="IC265" s="213"/>
      <c r="ID265" s="213"/>
      <c r="IE265" s="217"/>
      <c r="IF265" s="217"/>
      <c r="IG265" s="217" t="s">
        <v>573</v>
      </c>
      <c r="IH265" s="213"/>
      <c r="II265" s="217"/>
      <c r="IJ265" s="213"/>
      <c r="IL265" s="213"/>
      <c r="IN265" s="213"/>
      <c r="IO265" s="213"/>
    </row>
    <row r="266" spans="1:249" s="215" customFormat="1" ht="15" x14ac:dyDescent="0.25">
      <c r="A266" s="268"/>
      <c r="B266" s="225"/>
      <c r="C266" s="499" t="s">
        <v>700</v>
      </c>
      <c r="D266" s="499"/>
      <c r="E266" s="499"/>
      <c r="F266" s="499"/>
      <c r="G266" s="499"/>
      <c r="H266" s="323"/>
      <c r="I266" s="324"/>
      <c r="J266" s="324"/>
      <c r="K266" s="324"/>
      <c r="L266" s="326"/>
      <c r="M266" s="324"/>
      <c r="N266" s="329"/>
      <c r="O266" s="324"/>
      <c r="P266" s="330">
        <v>25204.99</v>
      </c>
      <c r="Q266" s="261"/>
      <c r="R266" s="261"/>
      <c r="HY266" s="213"/>
      <c r="HZ266" s="213"/>
      <c r="IA266" s="213"/>
      <c r="IB266" s="213"/>
      <c r="IC266" s="213"/>
      <c r="ID266" s="213"/>
      <c r="IE266" s="217"/>
      <c r="IF266" s="217"/>
      <c r="IG266" s="217"/>
      <c r="IH266" s="213" t="s">
        <v>700</v>
      </c>
      <c r="II266" s="217"/>
      <c r="IJ266" s="213"/>
      <c r="IL266" s="213"/>
      <c r="IN266" s="213"/>
      <c r="IO266" s="213"/>
    </row>
    <row r="267" spans="1:249" s="215" customFormat="1" ht="15" x14ac:dyDescent="0.25">
      <c r="A267" s="264"/>
      <c r="B267" s="251"/>
      <c r="C267" s="468" t="s">
        <v>487</v>
      </c>
      <c r="D267" s="468"/>
      <c r="E267" s="468"/>
      <c r="F267" s="468"/>
      <c r="G267" s="468"/>
      <c r="H267" s="252"/>
      <c r="I267" s="253"/>
      <c r="J267" s="253"/>
      <c r="K267" s="253"/>
      <c r="L267" s="255"/>
      <c r="M267" s="253"/>
      <c r="N267" s="255"/>
      <c r="O267" s="253"/>
      <c r="P267" s="256">
        <v>19003.080000000002</v>
      </c>
      <c r="HY267" s="213"/>
      <c r="HZ267" s="213"/>
      <c r="IA267" s="213"/>
      <c r="IB267" s="213"/>
      <c r="IC267" s="213"/>
      <c r="ID267" s="213"/>
      <c r="IE267" s="217"/>
      <c r="IF267" s="217"/>
      <c r="IG267" s="217"/>
      <c r="IH267" s="213"/>
      <c r="II267" s="217" t="s">
        <v>487</v>
      </c>
      <c r="IJ267" s="213"/>
      <c r="IL267" s="213"/>
      <c r="IN267" s="213"/>
      <c r="IO267" s="213"/>
    </row>
    <row r="268" spans="1:249" s="215" customFormat="1" ht="15" x14ac:dyDescent="0.25">
      <c r="A268" s="264"/>
      <c r="B268" s="251" t="s">
        <v>701</v>
      </c>
      <c r="C268" s="468" t="s">
        <v>486</v>
      </c>
      <c r="D268" s="468"/>
      <c r="E268" s="468"/>
      <c r="F268" s="468"/>
      <c r="G268" s="468"/>
      <c r="H268" s="252" t="s">
        <v>460</v>
      </c>
      <c r="I268" s="269">
        <v>103</v>
      </c>
      <c r="J268" s="253"/>
      <c r="K268" s="269">
        <v>103</v>
      </c>
      <c r="L268" s="255"/>
      <c r="M268" s="253"/>
      <c r="N268" s="255"/>
      <c r="O268" s="253"/>
      <c r="P268" s="256">
        <v>19573.169999999998</v>
      </c>
      <c r="HY268" s="213"/>
      <c r="HZ268" s="213"/>
      <c r="IA268" s="213"/>
      <c r="IB268" s="213"/>
      <c r="IC268" s="213"/>
      <c r="ID268" s="213"/>
      <c r="IE268" s="217"/>
      <c r="IF268" s="217"/>
      <c r="IG268" s="217"/>
      <c r="IH268" s="213"/>
      <c r="II268" s="217" t="s">
        <v>486</v>
      </c>
      <c r="IJ268" s="213"/>
      <c r="IL268" s="213"/>
      <c r="IN268" s="213"/>
      <c r="IO268" s="213"/>
    </row>
    <row r="269" spans="1:249" s="215" customFormat="1" ht="15" x14ac:dyDescent="0.25">
      <c r="A269" s="264"/>
      <c r="B269" s="251" t="s">
        <v>702</v>
      </c>
      <c r="C269" s="468" t="s">
        <v>485</v>
      </c>
      <c r="D269" s="468"/>
      <c r="E269" s="468"/>
      <c r="F269" s="468"/>
      <c r="G269" s="468"/>
      <c r="H269" s="252" t="s">
        <v>460</v>
      </c>
      <c r="I269" s="269">
        <v>60</v>
      </c>
      <c r="J269" s="253"/>
      <c r="K269" s="269">
        <v>60</v>
      </c>
      <c r="L269" s="255"/>
      <c r="M269" s="253"/>
      <c r="N269" s="255"/>
      <c r="O269" s="253"/>
      <c r="P269" s="256">
        <v>11401.85</v>
      </c>
      <c r="HY269" s="213"/>
      <c r="HZ269" s="213"/>
      <c r="IA269" s="213"/>
      <c r="IB269" s="213"/>
      <c r="IC269" s="213"/>
      <c r="ID269" s="213"/>
      <c r="IE269" s="217"/>
      <c r="IF269" s="217"/>
      <c r="IG269" s="217"/>
      <c r="IH269" s="213"/>
      <c r="II269" s="217" t="s">
        <v>485</v>
      </c>
      <c r="IJ269" s="213"/>
      <c r="IL269" s="213"/>
      <c r="IN269" s="213"/>
      <c r="IO269" s="213"/>
    </row>
    <row r="270" spans="1:249" s="215" customFormat="1" ht="15" x14ac:dyDescent="0.25">
      <c r="A270" s="270"/>
      <c r="B270" s="271"/>
      <c r="C270" s="499" t="s">
        <v>484</v>
      </c>
      <c r="D270" s="499"/>
      <c r="E270" s="499"/>
      <c r="F270" s="499"/>
      <c r="G270" s="499"/>
      <c r="H270" s="323"/>
      <c r="I270" s="324"/>
      <c r="J270" s="324"/>
      <c r="K270" s="324"/>
      <c r="L270" s="326"/>
      <c r="M270" s="324"/>
      <c r="N270" s="329">
        <v>100321.45</v>
      </c>
      <c r="O270" s="324"/>
      <c r="P270" s="330">
        <v>56180.01</v>
      </c>
      <c r="HY270" s="213"/>
      <c r="HZ270" s="213"/>
      <c r="IA270" s="213"/>
      <c r="IB270" s="213"/>
      <c r="IC270" s="213"/>
      <c r="ID270" s="213"/>
      <c r="IE270" s="217"/>
      <c r="IF270" s="217"/>
      <c r="IG270" s="217"/>
      <c r="IH270" s="213"/>
      <c r="II270" s="217"/>
      <c r="IJ270" s="213" t="s">
        <v>484</v>
      </c>
      <c r="IL270" s="213"/>
      <c r="IN270" s="213"/>
      <c r="IO270" s="213"/>
    </row>
    <row r="271" spans="1:249" s="215" customFormat="1" ht="0.75" customHeight="1" x14ac:dyDescent="0.25">
      <c r="A271" s="272"/>
      <c r="B271" s="273"/>
      <c r="C271" s="273"/>
      <c r="D271" s="273"/>
      <c r="E271" s="273"/>
      <c r="F271" s="273"/>
      <c r="G271" s="273"/>
      <c r="H271" s="274"/>
      <c r="I271" s="275"/>
      <c r="J271" s="275"/>
      <c r="K271" s="275"/>
      <c r="L271" s="276"/>
      <c r="M271" s="275"/>
      <c r="N271" s="276"/>
      <c r="O271" s="275"/>
      <c r="P271" s="277"/>
      <c r="HY271" s="213"/>
      <c r="HZ271" s="213"/>
      <c r="IA271" s="213"/>
      <c r="IB271" s="213"/>
      <c r="IC271" s="213"/>
      <c r="ID271" s="213"/>
      <c r="IE271" s="217"/>
      <c r="IF271" s="217"/>
      <c r="IG271" s="217"/>
      <c r="IH271" s="213"/>
      <c r="II271" s="217"/>
      <c r="IJ271" s="213"/>
      <c r="IL271" s="213"/>
      <c r="IN271" s="213"/>
      <c r="IO271" s="213"/>
    </row>
    <row r="272" spans="1:249" s="215" customFormat="1" ht="15" x14ac:dyDescent="0.25">
      <c r="A272" s="321" t="s">
        <v>356</v>
      </c>
      <c r="B272" s="322" t="s">
        <v>637</v>
      </c>
      <c r="C272" s="487" t="s">
        <v>638</v>
      </c>
      <c r="D272" s="487"/>
      <c r="E272" s="487"/>
      <c r="F272" s="487"/>
      <c r="G272" s="487"/>
      <c r="H272" s="323" t="s">
        <v>632</v>
      </c>
      <c r="I272" s="324">
        <v>3.96</v>
      </c>
      <c r="J272" s="325">
        <v>1</v>
      </c>
      <c r="K272" s="337">
        <v>3.96</v>
      </c>
      <c r="L272" s="326"/>
      <c r="M272" s="324"/>
      <c r="N272" s="327"/>
      <c r="O272" s="324"/>
      <c r="P272" s="328"/>
      <c r="HY272" s="213"/>
      <c r="HZ272" s="213" t="s">
        <v>638</v>
      </c>
      <c r="IA272" s="213" t="s">
        <v>516</v>
      </c>
      <c r="IB272" s="213" t="s">
        <v>516</v>
      </c>
      <c r="IC272" s="213" t="s">
        <v>516</v>
      </c>
      <c r="ID272" s="213" t="s">
        <v>516</v>
      </c>
      <c r="IE272" s="217"/>
      <c r="IF272" s="217"/>
      <c r="IG272" s="217"/>
      <c r="IH272" s="213"/>
      <c r="II272" s="217"/>
      <c r="IJ272" s="213"/>
      <c r="IL272" s="213"/>
      <c r="IN272" s="213"/>
      <c r="IO272" s="213"/>
    </row>
    <row r="273" spans="1:265" s="215" customFormat="1" ht="15" x14ac:dyDescent="0.25">
      <c r="A273" s="296"/>
      <c r="B273" s="224"/>
      <c r="C273" s="471" t="s">
        <v>746</v>
      </c>
      <c r="D273" s="471"/>
      <c r="E273" s="471"/>
      <c r="F273" s="471"/>
      <c r="G273" s="471"/>
      <c r="H273" s="471"/>
      <c r="I273" s="471"/>
      <c r="J273" s="471"/>
      <c r="K273" s="471"/>
      <c r="L273" s="471"/>
      <c r="M273" s="471"/>
      <c r="N273" s="471"/>
      <c r="O273" s="471"/>
      <c r="P273" s="503"/>
      <c r="HY273" s="213"/>
      <c r="HZ273" s="213"/>
      <c r="IA273" s="213"/>
      <c r="IB273" s="213"/>
      <c r="IC273" s="213"/>
      <c r="ID273" s="213"/>
      <c r="IE273" s="217"/>
      <c r="IF273" s="217"/>
      <c r="IG273" s="217"/>
      <c r="IH273" s="213"/>
      <c r="II273" s="217"/>
      <c r="IJ273" s="213"/>
      <c r="IL273" s="213"/>
      <c r="IN273" s="213"/>
      <c r="IO273" s="213"/>
      <c r="JE273" s="212" t="s">
        <v>746</v>
      </c>
    </row>
    <row r="274" spans="1:265" s="215" customFormat="1" ht="15" x14ac:dyDescent="0.25">
      <c r="A274" s="250"/>
      <c r="B274" s="251" t="s">
        <v>65</v>
      </c>
      <c r="C274" s="468" t="s">
        <v>566</v>
      </c>
      <c r="D274" s="468"/>
      <c r="E274" s="468"/>
      <c r="F274" s="468"/>
      <c r="G274" s="468"/>
      <c r="H274" s="252" t="s">
        <v>488</v>
      </c>
      <c r="I274" s="253"/>
      <c r="J274" s="253"/>
      <c r="K274" s="294">
        <v>14.8896</v>
      </c>
      <c r="L274" s="255"/>
      <c r="M274" s="253"/>
      <c r="N274" s="255"/>
      <c r="O274" s="253"/>
      <c r="P274" s="256">
        <v>4699.6000000000004</v>
      </c>
      <c r="HY274" s="213"/>
      <c r="HZ274" s="213"/>
      <c r="IA274" s="213"/>
      <c r="IB274" s="213"/>
      <c r="IC274" s="213"/>
      <c r="ID274" s="213"/>
      <c r="IE274" s="217" t="s">
        <v>566</v>
      </c>
      <c r="IF274" s="217"/>
      <c r="IG274" s="217"/>
      <c r="IH274" s="213"/>
      <c r="II274" s="217"/>
      <c r="IJ274" s="213"/>
      <c r="IL274" s="213"/>
      <c r="IN274" s="213"/>
      <c r="IO274" s="213"/>
    </row>
    <row r="275" spans="1:265" s="215" customFormat="1" ht="15" x14ac:dyDescent="0.25">
      <c r="A275" s="257"/>
      <c r="B275" s="251" t="s">
        <v>587</v>
      </c>
      <c r="C275" s="468" t="s">
        <v>588</v>
      </c>
      <c r="D275" s="468"/>
      <c r="E275" s="468"/>
      <c r="F275" s="468"/>
      <c r="G275" s="468"/>
      <c r="H275" s="252" t="s">
        <v>488</v>
      </c>
      <c r="I275" s="254">
        <v>3.76</v>
      </c>
      <c r="J275" s="253"/>
      <c r="K275" s="294">
        <v>14.8896</v>
      </c>
      <c r="L275" s="258"/>
      <c r="M275" s="259"/>
      <c r="N275" s="260">
        <v>315.63</v>
      </c>
      <c r="O275" s="253"/>
      <c r="P275" s="256">
        <v>4699.6000000000004</v>
      </c>
      <c r="Q275" s="261"/>
      <c r="R275" s="261"/>
      <c r="HY275" s="213"/>
      <c r="HZ275" s="213"/>
      <c r="IA275" s="213"/>
      <c r="IB275" s="213"/>
      <c r="IC275" s="213"/>
      <c r="ID275" s="213"/>
      <c r="IE275" s="217"/>
      <c r="IF275" s="217" t="s">
        <v>588</v>
      </c>
      <c r="IG275" s="217"/>
      <c r="IH275" s="213"/>
      <c r="II275" s="217"/>
      <c r="IJ275" s="213"/>
      <c r="IL275" s="213"/>
      <c r="IN275" s="213"/>
      <c r="IO275" s="213"/>
    </row>
    <row r="276" spans="1:265" s="215" customFormat="1" ht="15" x14ac:dyDescent="0.25">
      <c r="A276" s="250"/>
      <c r="B276" s="251" t="s">
        <v>63</v>
      </c>
      <c r="C276" s="468" t="s">
        <v>490</v>
      </c>
      <c r="D276" s="468"/>
      <c r="E276" s="468"/>
      <c r="F276" s="468"/>
      <c r="G276" s="468"/>
      <c r="H276" s="252"/>
      <c r="I276" s="253"/>
      <c r="J276" s="253"/>
      <c r="K276" s="253"/>
      <c r="L276" s="255"/>
      <c r="M276" s="253"/>
      <c r="N276" s="255"/>
      <c r="O276" s="253"/>
      <c r="P276" s="256">
        <v>2189.38</v>
      </c>
      <c r="HY276" s="213"/>
      <c r="HZ276" s="213"/>
      <c r="IA276" s="213"/>
      <c r="IB276" s="213"/>
      <c r="IC276" s="213"/>
      <c r="ID276" s="213"/>
      <c r="IE276" s="217" t="s">
        <v>490</v>
      </c>
      <c r="IF276" s="217"/>
      <c r="IG276" s="217"/>
      <c r="IH276" s="213"/>
      <c r="II276" s="217"/>
      <c r="IJ276" s="213"/>
      <c r="IL276" s="213"/>
      <c r="IN276" s="213"/>
      <c r="IO276" s="213"/>
    </row>
    <row r="277" spans="1:265" s="215" customFormat="1" ht="15" x14ac:dyDescent="0.25">
      <c r="A277" s="250"/>
      <c r="B277" s="251"/>
      <c r="C277" s="468" t="s">
        <v>569</v>
      </c>
      <c r="D277" s="468"/>
      <c r="E277" s="468"/>
      <c r="F277" s="468"/>
      <c r="G277" s="468"/>
      <c r="H277" s="252" t="s">
        <v>488</v>
      </c>
      <c r="I277" s="253"/>
      <c r="J277" s="253"/>
      <c r="K277" s="294">
        <v>4.2371999999999996</v>
      </c>
      <c r="L277" s="255"/>
      <c r="M277" s="253"/>
      <c r="N277" s="255"/>
      <c r="O277" s="253"/>
      <c r="P277" s="256">
        <v>1451.07</v>
      </c>
      <c r="HY277" s="213"/>
      <c r="HZ277" s="213"/>
      <c r="IA277" s="213"/>
      <c r="IB277" s="213"/>
      <c r="IC277" s="213"/>
      <c r="ID277" s="213"/>
      <c r="IE277" s="217" t="s">
        <v>569</v>
      </c>
      <c r="IF277" s="217"/>
      <c r="IG277" s="217"/>
      <c r="IH277" s="213"/>
      <c r="II277" s="217"/>
      <c r="IJ277" s="213"/>
      <c r="IL277" s="213"/>
      <c r="IN277" s="213"/>
      <c r="IO277" s="213"/>
    </row>
    <row r="278" spans="1:265" s="215" customFormat="1" ht="15" x14ac:dyDescent="0.25">
      <c r="A278" s="257"/>
      <c r="B278" s="251" t="s">
        <v>570</v>
      </c>
      <c r="C278" s="468" t="s">
        <v>571</v>
      </c>
      <c r="D278" s="468"/>
      <c r="E278" s="468"/>
      <c r="F278" s="468"/>
      <c r="G278" s="468"/>
      <c r="H278" s="252" t="s">
        <v>699</v>
      </c>
      <c r="I278" s="254">
        <v>0.85</v>
      </c>
      <c r="J278" s="253"/>
      <c r="K278" s="295">
        <v>3.3660000000000001</v>
      </c>
      <c r="L278" s="262">
        <v>346.73</v>
      </c>
      <c r="M278" s="263">
        <v>1.43</v>
      </c>
      <c r="N278" s="260">
        <v>495.82</v>
      </c>
      <c r="O278" s="253"/>
      <c r="P278" s="256">
        <v>1668.93</v>
      </c>
      <c r="Q278" s="261"/>
      <c r="R278" s="261"/>
      <c r="HY278" s="213"/>
      <c r="HZ278" s="213"/>
      <c r="IA278" s="213"/>
      <c r="IB278" s="213"/>
      <c r="IC278" s="213"/>
      <c r="ID278" s="213"/>
      <c r="IE278" s="217"/>
      <c r="IF278" s="217" t="s">
        <v>571</v>
      </c>
      <c r="IG278" s="217"/>
      <c r="IH278" s="213"/>
      <c r="II278" s="217"/>
      <c r="IJ278" s="213"/>
      <c r="IL278" s="213"/>
      <c r="IN278" s="213"/>
      <c r="IO278" s="213"/>
    </row>
    <row r="279" spans="1:265" s="215" customFormat="1" ht="15" x14ac:dyDescent="0.25">
      <c r="A279" s="264"/>
      <c r="B279" s="251" t="s">
        <v>572</v>
      </c>
      <c r="C279" s="468" t="s">
        <v>573</v>
      </c>
      <c r="D279" s="468"/>
      <c r="E279" s="468"/>
      <c r="F279" s="468"/>
      <c r="G279" s="468"/>
      <c r="H279" s="252" t="s">
        <v>488</v>
      </c>
      <c r="I279" s="254">
        <v>0.85</v>
      </c>
      <c r="J279" s="253"/>
      <c r="K279" s="295">
        <v>3.3660000000000001</v>
      </c>
      <c r="L279" s="255"/>
      <c r="M279" s="253"/>
      <c r="N279" s="265">
        <v>342.46</v>
      </c>
      <c r="O279" s="253"/>
      <c r="P279" s="256">
        <v>1152.72</v>
      </c>
      <c r="HY279" s="213"/>
      <c r="HZ279" s="213"/>
      <c r="IA279" s="213"/>
      <c r="IB279" s="213"/>
      <c r="IC279" s="213"/>
      <c r="ID279" s="213"/>
      <c r="IE279" s="217"/>
      <c r="IF279" s="217"/>
      <c r="IG279" s="217" t="s">
        <v>573</v>
      </c>
      <c r="IH279" s="213"/>
      <c r="II279" s="217"/>
      <c r="IJ279" s="213"/>
      <c r="IL279" s="213"/>
      <c r="IN279" s="213"/>
      <c r="IO279" s="213"/>
    </row>
    <row r="280" spans="1:265" s="215" customFormat="1" ht="15" x14ac:dyDescent="0.25">
      <c r="A280" s="257"/>
      <c r="B280" s="251" t="s">
        <v>574</v>
      </c>
      <c r="C280" s="468" t="s">
        <v>575</v>
      </c>
      <c r="D280" s="468"/>
      <c r="E280" s="468"/>
      <c r="F280" s="468"/>
      <c r="G280" s="468"/>
      <c r="H280" s="252" t="s">
        <v>699</v>
      </c>
      <c r="I280" s="254">
        <v>0.22</v>
      </c>
      <c r="J280" s="253"/>
      <c r="K280" s="294">
        <v>0.87119999999999997</v>
      </c>
      <c r="L280" s="262">
        <v>477.92</v>
      </c>
      <c r="M280" s="263">
        <v>1.25</v>
      </c>
      <c r="N280" s="260">
        <v>597.4</v>
      </c>
      <c r="O280" s="253"/>
      <c r="P280" s="256">
        <v>520.45000000000005</v>
      </c>
      <c r="Q280" s="261"/>
      <c r="R280" s="261"/>
      <c r="HY280" s="213"/>
      <c r="HZ280" s="213"/>
      <c r="IA280" s="213"/>
      <c r="IB280" s="213"/>
      <c r="IC280" s="213"/>
      <c r="ID280" s="213"/>
      <c r="IE280" s="217"/>
      <c r="IF280" s="217" t="s">
        <v>575</v>
      </c>
      <c r="IG280" s="217"/>
      <c r="IH280" s="213"/>
      <c r="II280" s="217"/>
      <c r="IJ280" s="213"/>
      <c r="IL280" s="213"/>
      <c r="IN280" s="213"/>
      <c r="IO280" s="213"/>
    </row>
    <row r="281" spans="1:265" s="215" customFormat="1" ht="15" x14ac:dyDescent="0.25">
      <c r="A281" s="264"/>
      <c r="B281" s="251" t="s">
        <v>572</v>
      </c>
      <c r="C281" s="468" t="s">
        <v>573</v>
      </c>
      <c r="D281" s="468"/>
      <c r="E281" s="468"/>
      <c r="F281" s="468"/>
      <c r="G281" s="468"/>
      <c r="H281" s="252" t="s">
        <v>488</v>
      </c>
      <c r="I281" s="254">
        <v>0.22</v>
      </c>
      <c r="J281" s="253"/>
      <c r="K281" s="294">
        <v>0.87119999999999997</v>
      </c>
      <c r="L281" s="255"/>
      <c r="M281" s="253"/>
      <c r="N281" s="265">
        <v>342.46</v>
      </c>
      <c r="O281" s="253"/>
      <c r="P281" s="267">
        <v>298.35000000000002</v>
      </c>
      <c r="HY281" s="213"/>
      <c r="HZ281" s="213"/>
      <c r="IA281" s="213"/>
      <c r="IB281" s="213"/>
      <c r="IC281" s="213"/>
      <c r="ID281" s="213"/>
      <c r="IE281" s="217"/>
      <c r="IF281" s="217"/>
      <c r="IG281" s="217" t="s">
        <v>573</v>
      </c>
      <c r="IH281" s="213"/>
      <c r="II281" s="217"/>
      <c r="IJ281" s="213"/>
      <c r="IL281" s="213"/>
      <c r="IN281" s="213"/>
      <c r="IO281" s="213"/>
    </row>
    <row r="282" spans="1:265" s="215" customFormat="1" ht="15" x14ac:dyDescent="0.25">
      <c r="A282" s="250"/>
      <c r="B282" s="251" t="s">
        <v>61</v>
      </c>
      <c r="C282" s="468" t="s">
        <v>491</v>
      </c>
      <c r="D282" s="468"/>
      <c r="E282" s="468"/>
      <c r="F282" s="468"/>
      <c r="G282" s="468"/>
      <c r="H282" s="252"/>
      <c r="I282" s="253"/>
      <c r="J282" s="253"/>
      <c r="K282" s="253"/>
      <c r="L282" s="255"/>
      <c r="M282" s="253"/>
      <c r="N282" s="255"/>
      <c r="O282" s="253"/>
      <c r="P282" s="267">
        <v>215.56</v>
      </c>
      <c r="HY282" s="213"/>
      <c r="HZ282" s="213"/>
      <c r="IA282" s="213"/>
      <c r="IB282" s="213"/>
      <c r="IC282" s="213"/>
      <c r="ID282" s="213"/>
      <c r="IE282" s="217" t="s">
        <v>491</v>
      </c>
      <c r="IF282" s="217"/>
      <c r="IG282" s="217"/>
      <c r="IH282" s="213"/>
      <c r="II282" s="217"/>
      <c r="IJ282" s="213"/>
      <c r="IL282" s="213"/>
      <c r="IN282" s="213"/>
      <c r="IO282" s="213"/>
    </row>
    <row r="283" spans="1:265" s="215" customFormat="1" ht="15" x14ac:dyDescent="0.25">
      <c r="A283" s="257"/>
      <c r="B283" s="251" t="s">
        <v>589</v>
      </c>
      <c r="C283" s="468" t="s">
        <v>590</v>
      </c>
      <c r="D283" s="468"/>
      <c r="E283" s="468"/>
      <c r="F283" s="468"/>
      <c r="G283" s="468"/>
      <c r="H283" s="252" t="s">
        <v>591</v>
      </c>
      <c r="I283" s="266">
        <v>0.1</v>
      </c>
      <c r="J283" s="253"/>
      <c r="K283" s="295">
        <v>0.39600000000000002</v>
      </c>
      <c r="L283" s="262">
        <v>238.29</v>
      </c>
      <c r="M283" s="263">
        <v>1.56</v>
      </c>
      <c r="N283" s="260">
        <v>371.73</v>
      </c>
      <c r="O283" s="253"/>
      <c r="P283" s="256">
        <v>147.21</v>
      </c>
      <c r="Q283" s="261"/>
      <c r="R283" s="261"/>
      <c r="HY283" s="213"/>
      <c r="HZ283" s="213"/>
      <c r="IA283" s="213"/>
      <c r="IB283" s="213"/>
      <c r="IC283" s="213"/>
      <c r="ID283" s="213"/>
      <c r="IE283" s="217"/>
      <c r="IF283" s="217" t="s">
        <v>590</v>
      </c>
      <c r="IG283" s="217"/>
      <c r="IH283" s="213"/>
      <c r="II283" s="217"/>
      <c r="IJ283" s="213"/>
      <c r="IL283" s="213"/>
      <c r="IN283" s="213"/>
      <c r="IO283" s="213"/>
    </row>
    <row r="284" spans="1:265" s="215" customFormat="1" ht="15" x14ac:dyDescent="0.25">
      <c r="A284" s="257"/>
      <c r="B284" s="251" t="s">
        <v>592</v>
      </c>
      <c r="C284" s="468" t="s">
        <v>593</v>
      </c>
      <c r="D284" s="468"/>
      <c r="E284" s="468"/>
      <c r="F284" s="468"/>
      <c r="G284" s="468"/>
      <c r="H284" s="252" t="s">
        <v>591</v>
      </c>
      <c r="I284" s="254">
        <v>0.03</v>
      </c>
      <c r="J284" s="253"/>
      <c r="K284" s="294">
        <v>0.1188</v>
      </c>
      <c r="L284" s="262">
        <v>58.53</v>
      </c>
      <c r="M284" s="263">
        <v>1.56</v>
      </c>
      <c r="N284" s="260">
        <v>91.31</v>
      </c>
      <c r="O284" s="253"/>
      <c r="P284" s="256">
        <v>10.85</v>
      </c>
      <c r="Q284" s="261"/>
      <c r="R284" s="261"/>
      <c r="HY284" s="213"/>
      <c r="HZ284" s="213"/>
      <c r="IA284" s="213"/>
      <c r="IB284" s="213"/>
      <c r="IC284" s="213"/>
      <c r="ID284" s="213"/>
      <c r="IE284" s="217"/>
      <c r="IF284" s="217" t="s">
        <v>593</v>
      </c>
      <c r="IG284" s="217"/>
      <c r="IH284" s="213"/>
      <c r="II284" s="217"/>
      <c r="IJ284" s="213"/>
      <c r="IL284" s="213"/>
      <c r="IN284" s="213"/>
      <c r="IO284" s="213"/>
    </row>
    <row r="285" spans="1:265" s="215" customFormat="1" ht="15" x14ac:dyDescent="0.25">
      <c r="A285" s="257"/>
      <c r="B285" s="251" t="s">
        <v>594</v>
      </c>
      <c r="C285" s="468" t="s">
        <v>595</v>
      </c>
      <c r="D285" s="468"/>
      <c r="E285" s="468"/>
      <c r="F285" s="468"/>
      <c r="G285" s="468"/>
      <c r="H285" s="252" t="s">
        <v>591</v>
      </c>
      <c r="I285" s="254">
        <v>0.02</v>
      </c>
      <c r="J285" s="253"/>
      <c r="K285" s="294">
        <v>7.9200000000000007E-2</v>
      </c>
      <c r="L285" s="262">
        <v>56.11</v>
      </c>
      <c r="M285" s="263">
        <v>1.47</v>
      </c>
      <c r="N285" s="260">
        <v>82.48</v>
      </c>
      <c r="O285" s="253"/>
      <c r="P285" s="256">
        <v>6.53</v>
      </c>
      <c r="Q285" s="261"/>
      <c r="R285" s="261"/>
      <c r="HY285" s="213"/>
      <c r="HZ285" s="213"/>
      <c r="IA285" s="213"/>
      <c r="IB285" s="213"/>
      <c r="IC285" s="213"/>
      <c r="ID285" s="213"/>
      <c r="IE285" s="217"/>
      <c r="IF285" s="217" t="s">
        <v>595</v>
      </c>
      <c r="IG285" s="217"/>
      <c r="IH285" s="213"/>
      <c r="II285" s="217"/>
      <c r="IJ285" s="213"/>
      <c r="IL285" s="213"/>
      <c r="IN285" s="213"/>
      <c r="IO285" s="213"/>
    </row>
    <row r="286" spans="1:265" s="215" customFormat="1" ht="15" x14ac:dyDescent="0.25">
      <c r="A286" s="257"/>
      <c r="B286" s="251" t="s">
        <v>598</v>
      </c>
      <c r="C286" s="468" t="s">
        <v>599</v>
      </c>
      <c r="D286" s="468"/>
      <c r="E286" s="468"/>
      <c r="F286" s="468"/>
      <c r="G286" s="468"/>
      <c r="H286" s="252" t="s">
        <v>489</v>
      </c>
      <c r="I286" s="294">
        <v>1E-4</v>
      </c>
      <c r="J286" s="253"/>
      <c r="K286" s="297">
        <v>3.9599999999999998E-4</v>
      </c>
      <c r="L286" s="258"/>
      <c r="M286" s="259"/>
      <c r="N286" s="260">
        <v>99070.83</v>
      </c>
      <c r="O286" s="253"/>
      <c r="P286" s="256">
        <v>39.229999999999997</v>
      </c>
      <c r="Q286" s="261"/>
      <c r="R286" s="261"/>
      <c r="HY286" s="213"/>
      <c r="HZ286" s="213"/>
      <c r="IA286" s="213"/>
      <c r="IB286" s="213"/>
      <c r="IC286" s="213"/>
      <c r="ID286" s="213"/>
      <c r="IE286" s="217"/>
      <c r="IF286" s="217" t="s">
        <v>599</v>
      </c>
      <c r="IG286" s="217"/>
      <c r="IH286" s="213"/>
      <c r="II286" s="217"/>
      <c r="IJ286" s="213"/>
      <c r="IL286" s="213"/>
      <c r="IN286" s="213"/>
      <c r="IO286" s="213"/>
    </row>
    <row r="287" spans="1:265" s="215" customFormat="1" ht="15" x14ac:dyDescent="0.25">
      <c r="A287" s="257"/>
      <c r="B287" s="251" t="s">
        <v>635</v>
      </c>
      <c r="C287" s="468" t="s">
        <v>636</v>
      </c>
      <c r="D287" s="468"/>
      <c r="E287" s="468"/>
      <c r="F287" s="468"/>
      <c r="G287" s="468"/>
      <c r="H287" s="252" t="s">
        <v>591</v>
      </c>
      <c r="I287" s="254">
        <v>0.03</v>
      </c>
      <c r="J287" s="253"/>
      <c r="K287" s="294">
        <v>0.1188</v>
      </c>
      <c r="L287" s="262">
        <v>60.6</v>
      </c>
      <c r="M287" s="263">
        <v>1.63</v>
      </c>
      <c r="N287" s="260">
        <v>98.78</v>
      </c>
      <c r="O287" s="253"/>
      <c r="P287" s="256">
        <v>11.74</v>
      </c>
      <c r="Q287" s="261"/>
      <c r="R287" s="261"/>
      <c r="HY287" s="213"/>
      <c r="HZ287" s="213"/>
      <c r="IA287" s="213"/>
      <c r="IB287" s="213"/>
      <c r="IC287" s="213"/>
      <c r="ID287" s="213"/>
      <c r="IE287" s="217"/>
      <c r="IF287" s="217" t="s">
        <v>636</v>
      </c>
      <c r="IG287" s="217"/>
      <c r="IH287" s="213"/>
      <c r="II287" s="217"/>
      <c r="IJ287" s="213"/>
      <c r="IL287" s="213"/>
      <c r="IN287" s="213"/>
      <c r="IO287" s="213"/>
    </row>
    <row r="288" spans="1:265" s="215" customFormat="1" ht="15" x14ac:dyDescent="0.25">
      <c r="A288" s="268"/>
      <c r="B288" s="225"/>
      <c r="C288" s="499" t="s">
        <v>700</v>
      </c>
      <c r="D288" s="499"/>
      <c r="E288" s="499"/>
      <c r="F288" s="499"/>
      <c r="G288" s="499"/>
      <c r="H288" s="323"/>
      <c r="I288" s="324"/>
      <c r="J288" s="324"/>
      <c r="K288" s="324"/>
      <c r="L288" s="326"/>
      <c r="M288" s="324"/>
      <c r="N288" s="329"/>
      <c r="O288" s="324"/>
      <c r="P288" s="330">
        <v>8555.61</v>
      </c>
      <c r="Q288" s="261"/>
      <c r="R288" s="261"/>
      <c r="HY288" s="213"/>
      <c r="HZ288" s="213"/>
      <c r="IA288" s="213"/>
      <c r="IB288" s="213"/>
      <c r="IC288" s="213"/>
      <c r="ID288" s="213"/>
      <c r="IE288" s="217"/>
      <c r="IF288" s="217"/>
      <c r="IG288" s="217"/>
      <c r="IH288" s="213" t="s">
        <v>700</v>
      </c>
      <c r="II288" s="217"/>
      <c r="IJ288" s="213"/>
      <c r="IL288" s="213"/>
      <c r="IN288" s="213"/>
      <c r="IO288" s="213"/>
    </row>
    <row r="289" spans="1:249" s="215" customFormat="1" ht="15" x14ac:dyDescent="0.25">
      <c r="A289" s="264"/>
      <c r="B289" s="251"/>
      <c r="C289" s="468" t="s">
        <v>487</v>
      </c>
      <c r="D289" s="468"/>
      <c r="E289" s="468"/>
      <c r="F289" s="468"/>
      <c r="G289" s="468"/>
      <c r="H289" s="252"/>
      <c r="I289" s="253"/>
      <c r="J289" s="253"/>
      <c r="K289" s="253"/>
      <c r="L289" s="255"/>
      <c r="M289" s="253"/>
      <c r="N289" s="255"/>
      <c r="O289" s="253"/>
      <c r="P289" s="256">
        <v>6150.67</v>
      </c>
      <c r="HY289" s="213"/>
      <c r="HZ289" s="213"/>
      <c r="IA289" s="213"/>
      <c r="IB289" s="213"/>
      <c r="IC289" s="213"/>
      <c r="ID289" s="213"/>
      <c r="IE289" s="217"/>
      <c r="IF289" s="217"/>
      <c r="IG289" s="217"/>
      <c r="IH289" s="213"/>
      <c r="II289" s="217" t="s">
        <v>487</v>
      </c>
      <c r="IJ289" s="213"/>
      <c r="IL289" s="213"/>
      <c r="IN289" s="213"/>
      <c r="IO289" s="213"/>
    </row>
    <row r="290" spans="1:249" s="215" customFormat="1" ht="15" x14ac:dyDescent="0.25">
      <c r="A290" s="264"/>
      <c r="B290" s="251" t="s">
        <v>701</v>
      </c>
      <c r="C290" s="468" t="s">
        <v>486</v>
      </c>
      <c r="D290" s="468"/>
      <c r="E290" s="468"/>
      <c r="F290" s="468"/>
      <c r="G290" s="468"/>
      <c r="H290" s="252" t="s">
        <v>460</v>
      </c>
      <c r="I290" s="269">
        <v>103</v>
      </c>
      <c r="J290" s="253"/>
      <c r="K290" s="269">
        <v>103</v>
      </c>
      <c r="L290" s="255"/>
      <c r="M290" s="253"/>
      <c r="N290" s="255"/>
      <c r="O290" s="253"/>
      <c r="P290" s="256">
        <v>6335.19</v>
      </c>
      <c r="HY290" s="213"/>
      <c r="HZ290" s="213"/>
      <c r="IA290" s="213"/>
      <c r="IB290" s="213"/>
      <c r="IC290" s="213"/>
      <c r="ID290" s="213"/>
      <c r="IE290" s="217"/>
      <c r="IF290" s="217"/>
      <c r="IG290" s="217"/>
      <c r="IH290" s="213"/>
      <c r="II290" s="217" t="s">
        <v>486</v>
      </c>
      <c r="IJ290" s="213"/>
      <c r="IL290" s="213"/>
      <c r="IN290" s="213"/>
      <c r="IO290" s="213"/>
    </row>
    <row r="291" spans="1:249" s="215" customFormat="1" ht="15" x14ac:dyDescent="0.25">
      <c r="A291" s="264"/>
      <c r="B291" s="251" t="s">
        <v>702</v>
      </c>
      <c r="C291" s="468" t="s">
        <v>485</v>
      </c>
      <c r="D291" s="468"/>
      <c r="E291" s="468"/>
      <c r="F291" s="468"/>
      <c r="G291" s="468"/>
      <c r="H291" s="252" t="s">
        <v>460</v>
      </c>
      <c r="I291" s="269">
        <v>60</v>
      </c>
      <c r="J291" s="253"/>
      <c r="K291" s="269">
        <v>60</v>
      </c>
      <c r="L291" s="255"/>
      <c r="M291" s="253"/>
      <c r="N291" s="255"/>
      <c r="O291" s="253"/>
      <c r="P291" s="256">
        <v>3690.4</v>
      </c>
      <c r="HY291" s="213"/>
      <c r="HZ291" s="213"/>
      <c r="IA291" s="213"/>
      <c r="IB291" s="213"/>
      <c r="IC291" s="213"/>
      <c r="ID291" s="213"/>
      <c r="IE291" s="217"/>
      <c r="IF291" s="217"/>
      <c r="IG291" s="217"/>
      <c r="IH291" s="213"/>
      <c r="II291" s="217" t="s">
        <v>485</v>
      </c>
      <c r="IJ291" s="213"/>
      <c r="IL291" s="213"/>
      <c r="IN291" s="213"/>
      <c r="IO291" s="213"/>
    </row>
    <row r="292" spans="1:249" s="215" customFormat="1" ht="15" x14ac:dyDescent="0.25">
      <c r="A292" s="270"/>
      <c r="B292" s="271"/>
      <c r="C292" s="499" t="s">
        <v>484</v>
      </c>
      <c r="D292" s="499"/>
      <c r="E292" s="499"/>
      <c r="F292" s="499"/>
      <c r="G292" s="499"/>
      <c r="H292" s="323"/>
      <c r="I292" s="324"/>
      <c r="J292" s="324"/>
      <c r="K292" s="324"/>
      <c r="L292" s="326"/>
      <c r="M292" s="324"/>
      <c r="N292" s="329">
        <v>4692.22</v>
      </c>
      <c r="O292" s="324"/>
      <c r="P292" s="330">
        <v>18581.2</v>
      </c>
      <c r="HY292" s="213"/>
      <c r="HZ292" s="213"/>
      <c r="IA292" s="213"/>
      <c r="IB292" s="213"/>
      <c r="IC292" s="213"/>
      <c r="ID292" s="213"/>
      <c r="IE292" s="217"/>
      <c r="IF292" s="217"/>
      <c r="IG292" s="217"/>
      <c r="IH292" s="213"/>
      <c r="II292" s="217"/>
      <c r="IJ292" s="213" t="s">
        <v>484</v>
      </c>
      <c r="IL292" s="213"/>
      <c r="IN292" s="213"/>
      <c r="IO292" s="213"/>
    </row>
    <row r="293" spans="1:249" s="215" customFormat="1" ht="0.75" customHeight="1" x14ac:dyDescent="0.25">
      <c r="A293" s="272"/>
      <c r="B293" s="273"/>
      <c r="C293" s="273"/>
      <c r="D293" s="273"/>
      <c r="E293" s="273"/>
      <c r="F293" s="273"/>
      <c r="G293" s="273"/>
      <c r="H293" s="274"/>
      <c r="I293" s="275"/>
      <c r="J293" s="275"/>
      <c r="K293" s="275"/>
      <c r="L293" s="276"/>
      <c r="M293" s="275"/>
      <c r="N293" s="276"/>
      <c r="O293" s="275"/>
      <c r="P293" s="277"/>
      <c r="HY293" s="213"/>
      <c r="HZ293" s="213"/>
      <c r="IA293" s="213"/>
      <c r="IB293" s="213"/>
      <c r="IC293" s="213"/>
      <c r="ID293" s="213"/>
      <c r="IE293" s="217"/>
      <c r="IF293" s="217"/>
      <c r="IG293" s="217"/>
      <c r="IH293" s="213"/>
      <c r="II293" s="217"/>
      <c r="IJ293" s="213"/>
      <c r="IL293" s="213"/>
      <c r="IN293" s="213"/>
      <c r="IO293" s="213"/>
    </row>
    <row r="294" spans="1:249" s="215" customFormat="1" ht="15" x14ac:dyDescent="0.25">
      <c r="A294" s="321" t="s">
        <v>367</v>
      </c>
      <c r="B294" s="322" t="s">
        <v>631</v>
      </c>
      <c r="C294" s="487" t="s">
        <v>537</v>
      </c>
      <c r="D294" s="487"/>
      <c r="E294" s="487"/>
      <c r="F294" s="487"/>
      <c r="G294" s="487"/>
      <c r="H294" s="323" t="s">
        <v>632</v>
      </c>
      <c r="I294" s="324">
        <v>2</v>
      </c>
      <c r="J294" s="325">
        <v>1</v>
      </c>
      <c r="K294" s="325">
        <v>2</v>
      </c>
      <c r="L294" s="326"/>
      <c r="M294" s="324"/>
      <c r="N294" s="327"/>
      <c r="O294" s="324"/>
      <c r="P294" s="328"/>
      <c r="HY294" s="213"/>
      <c r="HZ294" s="213" t="s">
        <v>537</v>
      </c>
      <c r="IA294" s="213" t="s">
        <v>516</v>
      </c>
      <c r="IB294" s="213" t="s">
        <v>516</v>
      </c>
      <c r="IC294" s="213" t="s">
        <v>516</v>
      </c>
      <c r="ID294" s="213" t="s">
        <v>516</v>
      </c>
      <c r="IE294" s="217"/>
      <c r="IF294" s="217"/>
      <c r="IG294" s="217"/>
      <c r="IH294" s="213"/>
      <c r="II294" s="217"/>
      <c r="IJ294" s="213"/>
      <c r="IL294" s="213"/>
      <c r="IN294" s="213"/>
      <c r="IO294" s="213"/>
    </row>
    <row r="295" spans="1:249" s="215" customFormat="1" ht="15" x14ac:dyDescent="0.25">
      <c r="A295" s="250"/>
      <c r="B295" s="251" t="s">
        <v>65</v>
      </c>
      <c r="C295" s="468" t="s">
        <v>566</v>
      </c>
      <c r="D295" s="468"/>
      <c r="E295" s="468"/>
      <c r="F295" s="468"/>
      <c r="G295" s="468"/>
      <c r="H295" s="252" t="s">
        <v>488</v>
      </c>
      <c r="I295" s="253"/>
      <c r="J295" s="253"/>
      <c r="K295" s="254">
        <v>14.84</v>
      </c>
      <c r="L295" s="255"/>
      <c r="M295" s="253"/>
      <c r="N295" s="255"/>
      <c r="O295" s="253"/>
      <c r="P295" s="256">
        <v>5309.75</v>
      </c>
      <c r="HY295" s="213"/>
      <c r="HZ295" s="213"/>
      <c r="IA295" s="213"/>
      <c r="IB295" s="213"/>
      <c r="IC295" s="213"/>
      <c r="ID295" s="213"/>
      <c r="IE295" s="217" t="s">
        <v>566</v>
      </c>
      <c r="IF295" s="217"/>
      <c r="IG295" s="217"/>
      <c r="IH295" s="213"/>
      <c r="II295" s="217"/>
      <c r="IJ295" s="213"/>
      <c r="IL295" s="213"/>
      <c r="IN295" s="213"/>
      <c r="IO295" s="213"/>
    </row>
    <row r="296" spans="1:249" s="215" customFormat="1" ht="15" x14ac:dyDescent="0.25">
      <c r="A296" s="257"/>
      <c r="B296" s="251" t="s">
        <v>633</v>
      </c>
      <c r="C296" s="468" t="s">
        <v>634</v>
      </c>
      <c r="D296" s="468"/>
      <c r="E296" s="468"/>
      <c r="F296" s="468"/>
      <c r="G296" s="468"/>
      <c r="H296" s="252" t="s">
        <v>488</v>
      </c>
      <c r="I296" s="254">
        <v>7.42</v>
      </c>
      <c r="J296" s="253"/>
      <c r="K296" s="254">
        <v>14.84</v>
      </c>
      <c r="L296" s="258"/>
      <c r="M296" s="259"/>
      <c r="N296" s="260">
        <v>357.8</v>
      </c>
      <c r="O296" s="253"/>
      <c r="P296" s="256">
        <v>5309.75</v>
      </c>
      <c r="Q296" s="261"/>
      <c r="R296" s="261"/>
      <c r="HY296" s="213"/>
      <c r="HZ296" s="213"/>
      <c r="IA296" s="213"/>
      <c r="IB296" s="213"/>
      <c r="IC296" s="213"/>
      <c r="ID296" s="213"/>
      <c r="IE296" s="217"/>
      <c r="IF296" s="217" t="s">
        <v>634</v>
      </c>
      <c r="IG296" s="217"/>
      <c r="IH296" s="213"/>
      <c r="II296" s="217"/>
      <c r="IJ296" s="213"/>
      <c r="IL296" s="213"/>
      <c r="IN296" s="213"/>
      <c r="IO296" s="213"/>
    </row>
    <row r="297" spans="1:249" s="215" customFormat="1" ht="15" x14ac:dyDescent="0.25">
      <c r="A297" s="250"/>
      <c r="B297" s="251" t="s">
        <v>63</v>
      </c>
      <c r="C297" s="468" t="s">
        <v>490</v>
      </c>
      <c r="D297" s="468"/>
      <c r="E297" s="468"/>
      <c r="F297" s="468"/>
      <c r="G297" s="468"/>
      <c r="H297" s="252"/>
      <c r="I297" s="253"/>
      <c r="J297" s="253"/>
      <c r="K297" s="253"/>
      <c r="L297" s="255"/>
      <c r="M297" s="253"/>
      <c r="N297" s="255"/>
      <c r="O297" s="253"/>
      <c r="P297" s="256">
        <v>2450.9699999999998</v>
      </c>
      <c r="HY297" s="213"/>
      <c r="HZ297" s="213"/>
      <c r="IA297" s="213"/>
      <c r="IB297" s="213"/>
      <c r="IC297" s="213"/>
      <c r="ID297" s="213"/>
      <c r="IE297" s="217" t="s">
        <v>490</v>
      </c>
      <c r="IF297" s="217"/>
      <c r="IG297" s="217"/>
      <c r="IH297" s="213"/>
      <c r="II297" s="217"/>
      <c r="IJ297" s="213"/>
      <c r="IL297" s="213"/>
      <c r="IN297" s="213"/>
      <c r="IO297" s="213"/>
    </row>
    <row r="298" spans="1:249" s="215" customFormat="1" ht="15" x14ac:dyDescent="0.25">
      <c r="A298" s="250"/>
      <c r="B298" s="251"/>
      <c r="C298" s="468" t="s">
        <v>569</v>
      </c>
      <c r="D298" s="468"/>
      <c r="E298" s="468"/>
      <c r="F298" s="468"/>
      <c r="G298" s="468"/>
      <c r="H298" s="252" t="s">
        <v>488</v>
      </c>
      <c r="I298" s="253"/>
      <c r="J298" s="253"/>
      <c r="K298" s="254">
        <v>2.04</v>
      </c>
      <c r="L298" s="255"/>
      <c r="M298" s="253"/>
      <c r="N298" s="255"/>
      <c r="O298" s="253"/>
      <c r="P298" s="267">
        <v>842.06</v>
      </c>
      <c r="HY298" s="213"/>
      <c r="HZ298" s="213"/>
      <c r="IA298" s="213"/>
      <c r="IB298" s="213"/>
      <c r="IC298" s="213"/>
      <c r="ID298" s="213"/>
      <c r="IE298" s="217" t="s">
        <v>569</v>
      </c>
      <c r="IF298" s="217"/>
      <c r="IG298" s="217"/>
      <c r="IH298" s="213"/>
      <c r="II298" s="217"/>
      <c r="IJ298" s="213"/>
      <c r="IL298" s="213"/>
      <c r="IN298" s="213"/>
      <c r="IO298" s="213"/>
    </row>
    <row r="299" spans="1:249" s="215" customFormat="1" ht="15" x14ac:dyDescent="0.25">
      <c r="A299" s="257"/>
      <c r="B299" s="251" t="s">
        <v>605</v>
      </c>
      <c r="C299" s="468" t="s">
        <v>606</v>
      </c>
      <c r="D299" s="468"/>
      <c r="E299" s="468"/>
      <c r="F299" s="468"/>
      <c r="G299" s="468"/>
      <c r="H299" s="252" t="s">
        <v>699</v>
      </c>
      <c r="I299" s="254">
        <v>0.61</v>
      </c>
      <c r="J299" s="253"/>
      <c r="K299" s="254">
        <v>1.22</v>
      </c>
      <c r="L299" s="258"/>
      <c r="M299" s="259"/>
      <c r="N299" s="260">
        <v>1607.46</v>
      </c>
      <c r="O299" s="253"/>
      <c r="P299" s="256">
        <v>1961.1</v>
      </c>
      <c r="Q299" s="261"/>
      <c r="R299" s="261"/>
      <c r="HY299" s="213"/>
      <c r="HZ299" s="213"/>
      <c r="IA299" s="213"/>
      <c r="IB299" s="213"/>
      <c r="IC299" s="213"/>
      <c r="ID299" s="213"/>
      <c r="IE299" s="217"/>
      <c r="IF299" s="217" t="s">
        <v>606</v>
      </c>
      <c r="IG299" s="217"/>
      <c r="IH299" s="213"/>
      <c r="II299" s="217"/>
      <c r="IJ299" s="213"/>
      <c r="IL299" s="213"/>
      <c r="IN299" s="213"/>
      <c r="IO299" s="213"/>
    </row>
    <row r="300" spans="1:249" s="215" customFormat="1" ht="15" x14ac:dyDescent="0.25">
      <c r="A300" s="264"/>
      <c r="B300" s="251" t="s">
        <v>607</v>
      </c>
      <c r="C300" s="468" t="s">
        <v>608</v>
      </c>
      <c r="D300" s="468"/>
      <c r="E300" s="468"/>
      <c r="F300" s="468"/>
      <c r="G300" s="468"/>
      <c r="H300" s="252" t="s">
        <v>488</v>
      </c>
      <c r="I300" s="254">
        <v>0.61</v>
      </c>
      <c r="J300" s="253"/>
      <c r="K300" s="254">
        <v>1.22</v>
      </c>
      <c r="L300" s="255"/>
      <c r="M300" s="253"/>
      <c r="N300" s="265">
        <v>460.03</v>
      </c>
      <c r="O300" s="253"/>
      <c r="P300" s="267">
        <v>561.24</v>
      </c>
      <c r="HY300" s="213"/>
      <c r="HZ300" s="213"/>
      <c r="IA300" s="213"/>
      <c r="IB300" s="213"/>
      <c r="IC300" s="213"/>
      <c r="ID300" s="213"/>
      <c r="IE300" s="217"/>
      <c r="IF300" s="217"/>
      <c r="IG300" s="217" t="s">
        <v>608</v>
      </c>
      <c r="IH300" s="213"/>
      <c r="II300" s="217"/>
      <c r="IJ300" s="213"/>
      <c r="IL300" s="213"/>
      <c r="IN300" s="213"/>
      <c r="IO300" s="213"/>
    </row>
    <row r="301" spans="1:249" s="215" customFormat="1" ht="15" x14ac:dyDescent="0.25">
      <c r="A301" s="257"/>
      <c r="B301" s="251" t="s">
        <v>574</v>
      </c>
      <c r="C301" s="468" t="s">
        <v>575</v>
      </c>
      <c r="D301" s="468"/>
      <c r="E301" s="468"/>
      <c r="F301" s="468"/>
      <c r="G301" s="468"/>
      <c r="H301" s="252" t="s">
        <v>699</v>
      </c>
      <c r="I301" s="254">
        <v>0.41</v>
      </c>
      <c r="J301" s="253"/>
      <c r="K301" s="254">
        <v>0.82</v>
      </c>
      <c r="L301" s="262">
        <v>477.92</v>
      </c>
      <c r="M301" s="263">
        <v>1.25</v>
      </c>
      <c r="N301" s="260">
        <v>597.4</v>
      </c>
      <c r="O301" s="253"/>
      <c r="P301" s="256">
        <v>489.87</v>
      </c>
      <c r="Q301" s="261"/>
      <c r="R301" s="261"/>
      <c r="HY301" s="213"/>
      <c r="HZ301" s="213"/>
      <c r="IA301" s="213"/>
      <c r="IB301" s="213"/>
      <c r="IC301" s="213"/>
      <c r="ID301" s="213"/>
      <c r="IE301" s="217"/>
      <c r="IF301" s="217" t="s">
        <v>575</v>
      </c>
      <c r="IG301" s="217"/>
      <c r="IH301" s="213"/>
      <c r="II301" s="217"/>
      <c r="IJ301" s="213"/>
      <c r="IL301" s="213"/>
      <c r="IN301" s="213"/>
      <c r="IO301" s="213"/>
    </row>
    <row r="302" spans="1:249" s="215" customFormat="1" ht="15" x14ac:dyDescent="0.25">
      <c r="A302" s="264"/>
      <c r="B302" s="251" t="s">
        <v>572</v>
      </c>
      <c r="C302" s="468" t="s">
        <v>573</v>
      </c>
      <c r="D302" s="468"/>
      <c r="E302" s="468"/>
      <c r="F302" s="468"/>
      <c r="G302" s="468"/>
      <c r="H302" s="252" t="s">
        <v>488</v>
      </c>
      <c r="I302" s="254">
        <v>0.41</v>
      </c>
      <c r="J302" s="253"/>
      <c r="K302" s="254">
        <v>0.82</v>
      </c>
      <c r="L302" s="255"/>
      <c r="M302" s="253"/>
      <c r="N302" s="265">
        <v>342.46</v>
      </c>
      <c r="O302" s="253"/>
      <c r="P302" s="267">
        <v>280.82</v>
      </c>
      <c r="HY302" s="213"/>
      <c r="HZ302" s="213"/>
      <c r="IA302" s="213"/>
      <c r="IB302" s="213"/>
      <c r="IC302" s="213"/>
      <c r="ID302" s="213"/>
      <c r="IE302" s="217"/>
      <c r="IF302" s="217"/>
      <c r="IG302" s="217" t="s">
        <v>573</v>
      </c>
      <c r="IH302" s="213"/>
      <c r="II302" s="217"/>
      <c r="IJ302" s="213"/>
      <c r="IL302" s="213"/>
      <c r="IN302" s="213"/>
      <c r="IO302" s="213"/>
    </row>
    <row r="303" spans="1:249" s="215" customFormat="1" ht="15" x14ac:dyDescent="0.25">
      <c r="A303" s="250"/>
      <c r="B303" s="251" t="s">
        <v>61</v>
      </c>
      <c r="C303" s="468" t="s">
        <v>491</v>
      </c>
      <c r="D303" s="468"/>
      <c r="E303" s="468"/>
      <c r="F303" s="468"/>
      <c r="G303" s="468"/>
      <c r="H303" s="252"/>
      <c r="I303" s="253"/>
      <c r="J303" s="253"/>
      <c r="K303" s="253"/>
      <c r="L303" s="255"/>
      <c r="M303" s="253"/>
      <c r="N303" s="255"/>
      <c r="O303" s="253"/>
      <c r="P303" s="267">
        <v>59.73</v>
      </c>
      <c r="HY303" s="213"/>
      <c r="HZ303" s="213"/>
      <c r="IA303" s="213"/>
      <c r="IB303" s="213"/>
      <c r="IC303" s="213"/>
      <c r="ID303" s="213"/>
      <c r="IE303" s="217" t="s">
        <v>491</v>
      </c>
      <c r="IF303" s="217"/>
      <c r="IG303" s="217"/>
      <c r="IH303" s="213"/>
      <c r="II303" s="217"/>
      <c r="IJ303" s="213"/>
      <c r="IL303" s="213"/>
      <c r="IN303" s="213"/>
      <c r="IO303" s="213"/>
    </row>
    <row r="304" spans="1:249" s="215" customFormat="1" ht="15" x14ac:dyDescent="0.25">
      <c r="A304" s="257"/>
      <c r="B304" s="251" t="s">
        <v>589</v>
      </c>
      <c r="C304" s="468" t="s">
        <v>590</v>
      </c>
      <c r="D304" s="468"/>
      <c r="E304" s="468"/>
      <c r="F304" s="468"/>
      <c r="G304" s="468"/>
      <c r="H304" s="252" t="s">
        <v>591</v>
      </c>
      <c r="I304" s="254">
        <v>0.01</v>
      </c>
      <c r="J304" s="253"/>
      <c r="K304" s="254">
        <v>0.02</v>
      </c>
      <c r="L304" s="262">
        <v>238.29</v>
      </c>
      <c r="M304" s="263">
        <v>1.56</v>
      </c>
      <c r="N304" s="260">
        <v>371.73</v>
      </c>
      <c r="O304" s="253"/>
      <c r="P304" s="256">
        <v>7.43</v>
      </c>
      <c r="Q304" s="261"/>
      <c r="R304" s="261"/>
      <c r="HY304" s="213"/>
      <c r="HZ304" s="213"/>
      <c r="IA304" s="213"/>
      <c r="IB304" s="213"/>
      <c r="IC304" s="213"/>
      <c r="ID304" s="213"/>
      <c r="IE304" s="217"/>
      <c r="IF304" s="217" t="s">
        <v>590</v>
      </c>
      <c r="IG304" s="217"/>
      <c r="IH304" s="213"/>
      <c r="II304" s="217"/>
      <c r="IJ304" s="213"/>
      <c r="IL304" s="213"/>
      <c r="IN304" s="213"/>
      <c r="IO304" s="213"/>
    </row>
    <row r="305" spans="1:249" s="215" customFormat="1" ht="15" x14ac:dyDescent="0.25">
      <c r="A305" s="257"/>
      <c r="B305" s="251" t="s">
        <v>592</v>
      </c>
      <c r="C305" s="468" t="s">
        <v>593</v>
      </c>
      <c r="D305" s="468"/>
      <c r="E305" s="468"/>
      <c r="F305" s="468"/>
      <c r="G305" s="468"/>
      <c r="H305" s="252" t="s">
        <v>591</v>
      </c>
      <c r="I305" s="254">
        <v>0.03</v>
      </c>
      <c r="J305" s="253"/>
      <c r="K305" s="254">
        <v>0.06</v>
      </c>
      <c r="L305" s="262">
        <v>58.53</v>
      </c>
      <c r="M305" s="263">
        <v>1.56</v>
      </c>
      <c r="N305" s="260">
        <v>91.31</v>
      </c>
      <c r="O305" s="253"/>
      <c r="P305" s="256">
        <v>5.48</v>
      </c>
      <c r="Q305" s="261"/>
      <c r="R305" s="261"/>
      <c r="HY305" s="213"/>
      <c r="HZ305" s="213"/>
      <c r="IA305" s="213"/>
      <c r="IB305" s="213"/>
      <c r="IC305" s="213"/>
      <c r="ID305" s="213"/>
      <c r="IE305" s="217"/>
      <c r="IF305" s="217" t="s">
        <v>593</v>
      </c>
      <c r="IG305" s="217"/>
      <c r="IH305" s="213"/>
      <c r="II305" s="217"/>
      <c r="IJ305" s="213"/>
      <c r="IL305" s="213"/>
      <c r="IN305" s="213"/>
      <c r="IO305" s="213"/>
    </row>
    <row r="306" spans="1:249" s="215" customFormat="1" ht="15" x14ac:dyDescent="0.25">
      <c r="A306" s="257"/>
      <c r="B306" s="251" t="s">
        <v>594</v>
      </c>
      <c r="C306" s="468" t="s">
        <v>595</v>
      </c>
      <c r="D306" s="468"/>
      <c r="E306" s="468"/>
      <c r="F306" s="468"/>
      <c r="G306" s="468"/>
      <c r="H306" s="252" t="s">
        <v>591</v>
      </c>
      <c r="I306" s="254">
        <v>0.02</v>
      </c>
      <c r="J306" s="253"/>
      <c r="K306" s="254">
        <v>0.04</v>
      </c>
      <c r="L306" s="262">
        <v>56.11</v>
      </c>
      <c r="M306" s="263">
        <v>1.47</v>
      </c>
      <c r="N306" s="260">
        <v>82.48</v>
      </c>
      <c r="O306" s="253"/>
      <c r="P306" s="256">
        <v>3.3</v>
      </c>
      <c r="Q306" s="261"/>
      <c r="R306" s="261"/>
      <c r="HY306" s="213"/>
      <c r="HZ306" s="213"/>
      <c r="IA306" s="213"/>
      <c r="IB306" s="213"/>
      <c r="IC306" s="213"/>
      <c r="ID306" s="213"/>
      <c r="IE306" s="217"/>
      <c r="IF306" s="217" t="s">
        <v>595</v>
      </c>
      <c r="IG306" s="217"/>
      <c r="IH306" s="213"/>
      <c r="II306" s="217"/>
      <c r="IJ306" s="213"/>
      <c r="IL306" s="213"/>
      <c r="IN306" s="213"/>
      <c r="IO306" s="213"/>
    </row>
    <row r="307" spans="1:249" s="215" customFormat="1" ht="15" x14ac:dyDescent="0.25">
      <c r="A307" s="257"/>
      <c r="B307" s="251" t="s">
        <v>598</v>
      </c>
      <c r="C307" s="468" t="s">
        <v>599</v>
      </c>
      <c r="D307" s="468"/>
      <c r="E307" s="468"/>
      <c r="F307" s="468"/>
      <c r="G307" s="468"/>
      <c r="H307" s="252" t="s">
        <v>489</v>
      </c>
      <c r="I307" s="294">
        <v>1E-4</v>
      </c>
      <c r="J307" s="253"/>
      <c r="K307" s="294">
        <v>2.0000000000000001E-4</v>
      </c>
      <c r="L307" s="258"/>
      <c r="M307" s="259"/>
      <c r="N307" s="260">
        <v>99070.83</v>
      </c>
      <c r="O307" s="253"/>
      <c r="P307" s="256">
        <v>19.809999999999999</v>
      </c>
      <c r="Q307" s="261"/>
      <c r="R307" s="261"/>
      <c r="HY307" s="213"/>
      <c r="HZ307" s="213"/>
      <c r="IA307" s="213"/>
      <c r="IB307" s="213"/>
      <c r="IC307" s="213"/>
      <c r="ID307" s="213"/>
      <c r="IE307" s="217"/>
      <c r="IF307" s="217" t="s">
        <v>599</v>
      </c>
      <c r="IG307" s="217"/>
      <c r="IH307" s="213"/>
      <c r="II307" s="217"/>
      <c r="IJ307" s="213"/>
      <c r="IL307" s="213"/>
      <c r="IN307" s="213"/>
      <c r="IO307" s="213"/>
    </row>
    <row r="308" spans="1:249" s="215" customFormat="1" ht="15" x14ac:dyDescent="0.25">
      <c r="A308" s="257"/>
      <c r="B308" s="251" t="s">
        <v>635</v>
      </c>
      <c r="C308" s="468" t="s">
        <v>636</v>
      </c>
      <c r="D308" s="468"/>
      <c r="E308" s="468"/>
      <c r="F308" s="468"/>
      <c r="G308" s="468"/>
      <c r="H308" s="252" t="s">
        <v>591</v>
      </c>
      <c r="I308" s="254">
        <v>0.12</v>
      </c>
      <c r="J308" s="253"/>
      <c r="K308" s="254">
        <v>0.24</v>
      </c>
      <c r="L308" s="262">
        <v>60.6</v>
      </c>
      <c r="M308" s="263">
        <v>1.63</v>
      </c>
      <c r="N308" s="260">
        <v>98.78</v>
      </c>
      <c r="O308" s="253"/>
      <c r="P308" s="256">
        <v>23.71</v>
      </c>
      <c r="Q308" s="261"/>
      <c r="R308" s="261"/>
      <c r="HY308" s="213"/>
      <c r="HZ308" s="213"/>
      <c r="IA308" s="213"/>
      <c r="IB308" s="213"/>
      <c r="IC308" s="213"/>
      <c r="ID308" s="213"/>
      <c r="IE308" s="217"/>
      <c r="IF308" s="217" t="s">
        <v>636</v>
      </c>
      <c r="IG308" s="217"/>
      <c r="IH308" s="213"/>
      <c r="II308" s="217"/>
      <c r="IJ308" s="213"/>
      <c r="IL308" s="213"/>
      <c r="IN308" s="213"/>
      <c r="IO308" s="213"/>
    </row>
    <row r="309" spans="1:249" s="215" customFormat="1" ht="15" x14ac:dyDescent="0.25">
      <c r="A309" s="268"/>
      <c r="B309" s="225"/>
      <c r="C309" s="499" t="s">
        <v>700</v>
      </c>
      <c r="D309" s="499"/>
      <c r="E309" s="499"/>
      <c r="F309" s="499"/>
      <c r="G309" s="499"/>
      <c r="H309" s="323"/>
      <c r="I309" s="324"/>
      <c r="J309" s="324"/>
      <c r="K309" s="324"/>
      <c r="L309" s="326"/>
      <c r="M309" s="324"/>
      <c r="N309" s="329"/>
      <c r="O309" s="324"/>
      <c r="P309" s="330">
        <v>8662.51</v>
      </c>
      <c r="Q309" s="261"/>
      <c r="R309" s="261"/>
      <c r="HY309" s="213"/>
      <c r="HZ309" s="213"/>
      <c r="IA309" s="213"/>
      <c r="IB309" s="213"/>
      <c r="IC309" s="213"/>
      <c r="ID309" s="213"/>
      <c r="IE309" s="217"/>
      <c r="IF309" s="217"/>
      <c r="IG309" s="217"/>
      <c r="IH309" s="213" t="s">
        <v>700</v>
      </c>
      <c r="II309" s="217"/>
      <c r="IJ309" s="213"/>
      <c r="IL309" s="213"/>
      <c r="IN309" s="213"/>
      <c r="IO309" s="213"/>
    </row>
    <row r="310" spans="1:249" s="215" customFormat="1" ht="15" x14ac:dyDescent="0.25">
      <c r="A310" s="264"/>
      <c r="B310" s="251"/>
      <c r="C310" s="468" t="s">
        <v>487</v>
      </c>
      <c r="D310" s="468"/>
      <c r="E310" s="468"/>
      <c r="F310" s="468"/>
      <c r="G310" s="468"/>
      <c r="H310" s="252"/>
      <c r="I310" s="253"/>
      <c r="J310" s="253"/>
      <c r="K310" s="253"/>
      <c r="L310" s="255"/>
      <c r="M310" s="253"/>
      <c r="N310" s="255"/>
      <c r="O310" s="253"/>
      <c r="P310" s="256">
        <v>6151.81</v>
      </c>
      <c r="HY310" s="213"/>
      <c r="HZ310" s="213"/>
      <c r="IA310" s="213"/>
      <c r="IB310" s="213"/>
      <c r="IC310" s="213"/>
      <c r="ID310" s="213"/>
      <c r="IE310" s="217"/>
      <c r="IF310" s="217"/>
      <c r="IG310" s="217"/>
      <c r="IH310" s="213"/>
      <c r="II310" s="217" t="s">
        <v>487</v>
      </c>
      <c r="IJ310" s="213"/>
      <c r="IL310" s="213"/>
      <c r="IN310" s="213"/>
      <c r="IO310" s="213"/>
    </row>
    <row r="311" spans="1:249" s="215" customFormat="1" ht="15" x14ac:dyDescent="0.25">
      <c r="A311" s="264"/>
      <c r="B311" s="251" t="s">
        <v>701</v>
      </c>
      <c r="C311" s="468" t="s">
        <v>486</v>
      </c>
      <c r="D311" s="468"/>
      <c r="E311" s="468"/>
      <c r="F311" s="468"/>
      <c r="G311" s="468"/>
      <c r="H311" s="252" t="s">
        <v>460</v>
      </c>
      <c r="I311" s="269">
        <v>103</v>
      </c>
      <c r="J311" s="253"/>
      <c r="K311" s="269">
        <v>103</v>
      </c>
      <c r="L311" s="255"/>
      <c r="M311" s="253"/>
      <c r="N311" s="255"/>
      <c r="O311" s="253"/>
      <c r="P311" s="256">
        <v>6336.36</v>
      </c>
      <c r="HY311" s="213"/>
      <c r="HZ311" s="213"/>
      <c r="IA311" s="213"/>
      <c r="IB311" s="213"/>
      <c r="IC311" s="213"/>
      <c r="ID311" s="213"/>
      <c r="IE311" s="217"/>
      <c r="IF311" s="217"/>
      <c r="IG311" s="217"/>
      <c r="IH311" s="213"/>
      <c r="II311" s="217" t="s">
        <v>486</v>
      </c>
      <c r="IJ311" s="213"/>
      <c r="IL311" s="213"/>
      <c r="IN311" s="213"/>
      <c r="IO311" s="213"/>
    </row>
    <row r="312" spans="1:249" s="215" customFormat="1" ht="15" x14ac:dyDescent="0.25">
      <c r="A312" s="264"/>
      <c r="B312" s="251" t="s">
        <v>702</v>
      </c>
      <c r="C312" s="468" t="s">
        <v>485</v>
      </c>
      <c r="D312" s="468"/>
      <c r="E312" s="468"/>
      <c r="F312" s="468"/>
      <c r="G312" s="468"/>
      <c r="H312" s="252" t="s">
        <v>460</v>
      </c>
      <c r="I312" s="269">
        <v>60</v>
      </c>
      <c r="J312" s="253"/>
      <c r="K312" s="269">
        <v>60</v>
      </c>
      <c r="L312" s="255"/>
      <c r="M312" s="253"/>
      <c r="N312" s="255"/>
      <c r="O312" s="253"/>
      <c r="P312" s="256">
        <v>3691.09</v>
      </c>
      <c r="HY312" s="213"/>
      <c r="HZ312" s="213"/>
      <c r="IA312" s="213"/>
      <c r="IB312" s="213"/>
      <c r="IC312" s="213"/>
      <c r="ID312" s="213"/>
      <c r="IE312" s="217"/>
      <c r="IF312" s="217"/>
      <c r="IG312" s="217"/>
      <c r="IH312" s="213"/>
      <c r="II312" s="217" t="s">
        <v>485</v>
      </c>
      <c r="IJ312" s="213"/>
      <c r="IL312" s="213"/>
      <c r="IN312" s="213"/>
      <c r="IO312" s="213"/>
    </row>
    <row r="313" spans="1:249" s="215" customFormat="1" ht="15" x14ac:dyDescent="0.25">
      <c r="A313" s="270"/>
      <c r="B313" s="271"/>
      <c r="C313" s="499" t="s">
        <v>484</v>
      </c>
      <c r="D313" s="499"/>
      <c r="E313" s="499"/>
      <c r="F313" s="499"/>
      <c r="G313" s="499"/>
      <c r="H313" s="323"/>
      <c r="I313" s="324"/>
      <c r="J313" s="324"/>
      <c r="K313" s="324"/>
      <c r="L313" s="326"/>
      <c r="M313" s="324"/>
      <c r="N313" s="329">
        <v>9344.98</v>
      </c>
      <c r="O313" s="324"/>
      <c r="P313" s="330">
        <v>18689.96</v>
      </c>
      <c r="HY313" s="213"/>
      <c r="HZ313" s="213"/>
      <c r="IA313" s="213"/>
      <c r="IB313" s="213"/>
      <c r="IC313" s="213"/>
      <c r="ID313" s="213"/>
      <c r="IE313" s="217"/>
      <c r="IF313" s="217"/>
      <c r="IG313" s="217"/>
      <c r="IH313" s="213"/>
      <c r="II313" s="217"/>
      <c r="IJ313" s="213" t="s">
        <v>484</v>
      </c>
      <c r="IL313" s="213"/>
      <c r="IN313" s="213"/>
      <c r="IO313" s="213"/>
    </row>
    <row r="314" spans="1:249" s="215" customFormat="1" ht="0.75" customHeight="1" x14ac:dyDescent="0.25">
      <c r="A314" s="272"/>
      <c r="B314" s="273"/>
      <c r="C314" s="273"/>
      <c r="D314" s="273"/>
      <c r="E314" s="273"/>
      <c r="F314" s="273"/>
      <c r="G314" s="273"/>
      <c r="H314" s="274"/>
      <c r="I314" s="275"/>
      <c r="J314" s="275"/>
      <c r="K314" s="275"/>
      <c r="L314" s="276"/>
      <c r="M314" s="275"/>
      <c r="N314" s="276"/>
      <c r="O314" s="275"/>
      <c r="P314" s="277"/>
      <c r="HY314" s="213"/>
      <c r="HZ314" s="213"/>
      <c r="IA314" s="213"/>
      <c r="IB314" s="213"/>
      <c r="IC314" s="213"/>
      <c r="ID314" s="213"/>
      <c r="IE314" s="217"/>
      <c r="IF314" s="217"/>
      <c r="IG314" s="217"/>
      <c r="IH314" s="213"/>
      <c r="II314" s="217"/>
      <c r="IJ314" s="213"/>
      <c r="IL314" s="213"/>
      <c r="IN314" s="213"/>
      <c r="IO314" s="213"/>
    </row>
    <row r="315" spans="1:249" s="215" customFormat="1" ht="15" x14ac:dyDescent="0.25">
      <c r="A315" s="268"/>
      <c r="B315" s="279"/>
      <c r="C315" s="502" t="s">
        <v>536</v>
      </c>
      <c r="D315" s="502"/>
      <c r="E315" s="502"/>
      <c r="F315" s="502"/>
      <c r="G315" s="502"/>
      <c r="H315" s="502"/>
      <c r="I315" s="502"/>
      <c r="J315" s="502"/>
      <c r="K315" s="502"/>
      <c r="L315" s="502"/>
      <c r="M315" s="502"/>
      <c r="N315" s="502"/>
      <c r="O315" s="502"/>
      <c r="P315" s="280"/>
      <c r="Q315" s="281"/>
      <c r="R315" s="282"/>
      <c r="HY315" s="213"/>
      <c r="HZ315" s="213"/>
      <c r="IA315" s="213"/>
      <c r="IB315" s="213"/>
      <c r="IC315" s="213"/>
      <c r="ID315" s="213"/>
      <c r="IE315" s="217"/>
      <c r="IF315" s="217"/>
      <c r="IG315" s="217"/>
      <c r="IH315" s="213"/>
      <c r="II315" s="217"/>
      <c r="IJ315" s="213"/>
      <c r="IL315" s="213" t="s">
        <v>536</v>
      </c>
      <c r="IN315" s="213"/>
      <c r="IO315" s="213"/>
    </row>
    <row r="316" spans="1:249" s="215" customFormat="1" ht="15" x14ac:dyDescent="0.25">
      <c r="A316" s="268"/>
      <c r="B316" s="225"/>
      <c r="C316" s="471" t="s">
        <v>480</v>
      </c>
      <c r="D316" s="471"/>
      <c r="E316" s="471"/>
      <c r="F316" s="471"/>
      <c r="G316" s="471"/>
      <c r="H316" s="471"/>
      <c r="I316" s="471"/>
      <c r="J316" s="471"/>
      <c r="K316" s="471"/>
      <c r="L316" s="471"/>
      <c r="M316" s="471"/>
      <c r="N316" s="471"/>
      <c r="O316" s="471"/>
      <c r="P316" s="283">
        <v>136383.44</v>
      </c>
      <c r="HY316" s="213"/>
      <c r="HZ316" s="213"/>
      <c r="IA316" s="213"/>
      <c r="IB316" s="213"/>
      <c r="IC316" s="213"/>
      <c r="ID316" s="213"/>
      <c r="IE316" s="217"/>
      <c r="IF316" s="217"/>
      <c r="IG316" s="217"/>
      <c r="IH316" s="213"/>
      <c r="II316" s="217"/>
      <c r="IJ316" s="213"/>
      <c r="IL316" s="213"/>
      <c r="IM316" s="212" t="s">
        <v>480</v>
      </c>
      <c r="IN316" s="213"/>
      <c r="IO316" s="213"/>
    </row>
    <row r="317" spans="1:249" s="215" customFormat="1" ht="15" x14ac:dyDescent="0.25">
      <c r="A317" s="268"/>
      <c r="B317" s="225"/>
      <c r="C317" s="471" t="s">
        <v>475</v>
      </c>
      <c r="D317" s="471"/>
      <c r="E317" s="471"/>
      <c r="F317" s="471"/>
      <c r="G317" s="471"/>
      <c r="H317" s="471"/>
      <c r="I317" s="471"/>
      <c r="J317" s="471"/>
      <c r="K317" s="471"/>
      <c r="L317" s="471"/>
      <c r="M317" s="471"/>
      <c r="N317" s="471"/>
      <c r="O317" s="471"/>
      <c r="P317" s="284"/>
      <c r="HY317" s="213"/>
      <c r="HZ317" s="213"/>
      <c r="IA317" s="213"/>
      <c r="IB317" s="213"/>
      <c r="IC317" s="213"/>
      <c r="ID317" s="213"/>
      <c r="IE317" s="217"/>
      <c r="IF317" s="217"/>
      <c r="IG317" s="217"/>
      <c r="IH317" s="213"/>
      <c r="II317" s="217"/>
      <c r="IJ317" s="213"/>
      <c r="IL317" s="213"/>
      <c r="IM317" s="212" t="s">
        <v>475</v>
      </c>
      <c r="IN317" s="213"/>
      <c r="IO317" s="213"/>
    </row>
    <row r="318" spans="1:249" s="215" customFormat="1" ht="15" x14ac:dyDescent="0.25">
      <c r="A318" s="268"/>
      <c r="B318" s="225"/>
      <c r="C318" s="471" t="s">
        <v>479</v>
      </c>
      <c r="D318" s="471"/>
      <c r="E318" s="471"/>
      <c r="F318" s="471"/>
      <c r="G318" s="471"/>
      <c r="H318" s="471"/>
      <c r="I318" s="471"/>
      <c r="J318" s="471"/>
      <c r="K318" s="471"/>
      <c r="L318" s="471"/>
      <c r="M318" s="471"/>
      <c r="N318" s="471"/>
      <c r="O318" s="471"/>
      <c r="P318" s="283">
        <v>44029.48</v>
      </c>
      <c r="HY318" s="213"/>
      <c r="HZ318" s="213"/>
      <c r="IA318" s="213"/>
      <c r="IB318" s="213"/>
      <c r="IC318" s="213"/>
      <c r="ID318" s="213"/>
      <c r="IE318" s="217"/>
      <c r="IF318" s="217"/>
      <c r="IG318" s="217"/>
      <c r="IH318" s="213"/>
      <c r="II318" s="217"/>
      <c r="IJ318" s="213"/>
      <c r="IL318" s="213"/>
      <c r="IM318" s="212" t="s">
        <v>479</v>
      </c>
      <c r="IN318" s="213"/>
      <c r="IO318" s="213"/>
    </row>
    <row r="319" spans="1:249" s="215" customFormat="1" ht="15" x14ac:dyDescent="0.25">
      <c r="A319" s="268"/>
      <c r="B319" s="225"/>
      <c r="C319" s="471" t="s">
        <v>478</v>
      </c>
      <c r="D319" s="471"/>
      <c r="E319" s="471"/>
      <c r="F319" s="471"/>
      <c r="G319" s="471"/>
      <c r="H319" s="471"/>
      <c r="I319" s="471"/>
      <c r="J319" s="471"/>
      <c r="K319" s="471"/>
      <c r="L319" s="471"/>
      <c r="M319" s="471"/>
      <c r="N319" s="471"/>
      <c r="O319" s="471"/>
      <c r="P319" s="283">
        <v>56182.62</v>
      </c>
      <c r="HY319" s="213"/>
      <c r="HZ319" s="213"/>
      <c r="IA319" s="213"/>
      <c r="IB319" s="213"/>
      <c r="IC319" s="213"/>
      <c r="ID319" s="213"/>
      <c r="IE319" s="217"/>
      <c r="IF319" s="217"/>
      <c r="IG319" s="217"/>
      <c r="IH319" s="213"/>
      <c r="II319" s="217"/>
      <c r="IJ319" s="213"/>
      <c r="IL319" s="213"/>
      <c r="IM319" s="212" t="s">
        <v>478</v>
      </c>
      <c r="IN319" s="213"/>
      <c r="IO319" s="213"/>
    </row>
    <row r="320" spans="1:249" s="215" customFormat="1" ht="15" x14ac:dyDescent="0.25">
      <c r="A320" s="268"/>
      <c r="B320" s="225"/>
      <c r="C320" s="471" t="s">
        <v>584</v>
      </c>
      <c r="D320" s="471"/>
      <c r="E320" s="471"/>
      <c r="F320" s="471"/>
      <c r="G320" s="471"/>
      <c r="H320" s="471"/>
      <c r="I320" s="471"/>
      <c r="J320" s="471"/>
      <c r="K320" s="471"/>
      <c r="L320" s="471"/>
      <c r="M320" s="471"/>
      <c r="N320" s="471"/>
      <c r="O320" s="471"/>
      <c r="P320" s="283">
        <v>16646.61</v>
      </c>
      <c r="HY320" s="213"/>
      <c r="HZ320" s="213"/>
      <c r="IA320" s="213"/>
      <c r="IB320" s="213"/>
      <c r="IC320" s="213"/>
      <c r="ID320" s="213"/>
      <c r="IE320" s="217"/>
      <c r="IF320" s="217"/>
      <c r="IG320" s="217"/>
      <c r="IH320" s="213"/>
      <c r="II320" s="217"/>
      <c r="IJ320" s="213"/>
      <c r="IL320" s="213"/>
      <c r="IM320" s="212" t="s">
        <v>584</v>
      </c>
      <c r="IN320" s="213"/>
      <c r="IO320" s="213"/>
    </row>
    <row r="321" spans="1:249" s="215" customFormat="1" ht="15" x14ac:dyDescent="0.25">
      <c r="A321" s="268"/>
      <c r="B321" s="225"/>
      <c r="C321" s="471" t="s">
        <v>477</v>
      </c>
      <c r="D321" s="471"/>
      <c r="E321" s="471"/>
      <c r="F321" s="471"/>
      <c r="G321" s="471"/>
      <c r="H321" s="471"/>
      <c r="I321" s="471"/>
      <c r="J321" s="471"/>
      <c r="K321" s="471"/>
      <c r="L321" s="471"/>
      <c r="M321" s="471"/>
      <c r="N321" s="471"/>
      <c r="O321" s="471"/>
      <c r="P321" s="283">
        <v>19405.7</v>
      </c>
      <c r="HY321" s="213"/>
      <c r="HZ321" s="213"/>
      <c r="IA321" s="213"/>
      <c r="IB321" s="213"/>
      <c r="IC321" s="213"/>
      <c r="ID321" s="213"/>
      <c r="IE321" s="217"/>
      <c r="IF321" s="217"/>
      <c r="IG321" s="217"/>
      <c r="IH321" s="213"/>
      <c r="II321" s="217"/>
      <c r="IJ321" s="213"/>
      <c r="IL321" s="213"/>
      <c r="IM321" s="212" t="s">
        <v>477</v>
      </c>
      <c r="IN321" s="213"/>
      <c r="IO321" s="213"/>
    </row>
    <row r="322" spans="1:249" s="215" customFormat="1" ht="15" x14ac:dyDescent="0.25">
      <c r="A322" s="268"/>
      <c r="B322" s="225"/>
      <c r="C322" s="471" t="s">
        <v>747</v>
      </c>
      <c r="D322" s="471"/>
      <c r="E322" s="471"/>
      <c r="F322" s="471"/>
      <c r="G322" s="471"/>
      <c r="H322" s="471"/>
      <c r="I322" s="471"/>
      <c r="J322" s="471"/>
      <c r="K322" s="471"/>
      <c r="L322" s="471"/>
      <c r="M322" s="471"/>
      <c r="N322" s="471"/>
      <c r="O322" s="471"/>
      <c r="P322" s="338">
        <v>119.03</v>
      </c>
      <c r="HY322" s="213"/>
      <c r="HZ322" s="213"/>
      <c r="IA322" s="213"/>
      <c r="IB322" s="213"/>
      <c r="IC322" s="213"/>
      <c r="ID322" s="213"/>
      <c r="IE322" s="217"/>
      <c r="IF322" s="217"/>
      <c r="IG322" s="217"/>
      <c r="IH322" s="213"/>
      <c r="II322" s="217"/>
      <c r="IJ322" s="213"/>
      <c r="IL322" s="213"/>
      <c r="IM322" s="212" t="s">
        <v>747</v>
      </c>
      <c r="IN322" s="213"/>
      <c r="IO322" s="213"/>
    </row>
    <row r="323" spans="1:249" s="215" customFormat="1" ht="15" x14ac:dyDescent="0.25">
      <c r="A323" s="268"/>
      <c r="B323" s="225"/>
      <c r="C323" s="471" t="s">
        <v>476</v>
      </c>
      <c r="D323" s="471"/>
      <c r="E323" s="471"/>
      <c r="F323" s="471"/>
      <c r="G323" s="471"/>
      <c r="H323" s="471"/>
      <c r="I323" s="471"/>
      <c r="J323" s="471"/>
      <c r="K323" s="471"/>
      <c r="L323" s="471"/>
      <c r="M323" s="471"/>
      <c r="N323" s="471"/>
      <c r="O323" s="471"/>
      <c r="P323" s="283">
        <v>235285.46</v>
      </c>
      <c r="HY323" s="213"/>
      <c r="HZ323" s="213"/>
      <c r="IA323" s="213"/>
      <c r="IB323" s="213"/>
      <c r="IC323" s="213"/>
      <c r="ID323" s="213"/>
      <c r="IE323" s="217"/>
      <c r="IF323" s="217"/>
      <c r="IG323" s="217"/>
      <c r="IH323" s="213"/>
      <c r="II323" s="217"/>
      <c r="IJ323" s="213"/>
      <c r="IL323" s="213"/>
      <c r="IM323" s="212" t="s">
        <v>476</v>
      </c>
      <c r="IN323" s="213"/>
      <c r="IO323" s="213"/>
    </row>
    <row r="324" spans="1:249" s="215" customFormat="1" ht="15" x14ac:dyDescent="0.25">
      <c r="A324" s="268"/>
      <c r="B324" s="225"/>
      <c r="C324" s="471" t="s">
        <v>748</v>
      </c>
      <c r="D324" s="471"/>
      <c r="E324" s="471"/>
      <c r="F324" s="471"/>
      <c r="G324" s="471"/>
      <c r="H324" s="471"/>
      <c r="I324" s="471"/>
      <c r="J324" s="471"/>
      <c r="K324" s="471"/>
      <c r="L324" s="471"/>
      <c r="M324" s="471"/>
      <c r="N324" s="471"/>
      <c r="O324" s="471"/>
      <c r="P324" s="283">
        <v>235166.43</v>
      </c>
      <c r="HY324" s="213"/>
      <c r="HZ324" s="213"/>
      <c r="IA324" s="213"/>
      <c r="IB324" s="213"/>
      <c r="IC324" s="213"/>
      <c r="ID324" s="213"/>
      <c r="IE324" s="217"/>
      <c r="IF324" s="217"/>
      <c r="IG324" s="217"/>
      <c r="IH324" s="213"/>
      <c r="II324" s="217"/>
      <c r="IJ324" s="213"/>
      <c r="IL324" s="213"/>
      <c r="IM324" s="212" t="s">
        <v>748</v>
      </c>
      <c r="IN324" s="213"/>
      <c r="IO324" s="213"/>
    </row>
    <row r="325" spans="1:249" s="215" customFormat="1" ht="15" x14ac:dyDescent="0.25">
      <c r="A325" s="268"/>
      <c r="B325" s="225"/>
      <c r="C325" s="471" t="s">
        <v>749</v>
      </c>
      <c r="D325" s="471"/>
      <c r="E325" s="471"/>
      <c r="F325" s="471"/>
      <c r="G325" s="471"/>
      <c r="H325" s="471"/>
      <c r="I325" s="471"/>
      <c r="J325" s="471"/>
      <c r="K325" s="471"/>
      <c r="L325" s="471"/>
      <c r="M325" s="471"/>
      <c r="N325" s="471"/>
      <c r="O325" s="471"/>
      <c r="P325" s="284"/>
      <c r="HY325" s="213"/>
      <c r="HZ325" s="213"/>
      <c r="IA325" s="213"/>
      <c r="IB325" s="213"/>
      <c r="IC325" s="213"/>
      <c r="ID325" s="213"/>
      <c r="IE325" s="217"/>
      <c r="IF325" s="217"/>
      <c r="IG325" s="217"/>
      <c r="IH325" s="213"/>
      <c r="II325" s="217"/>
      <c r="IJ325" s="213"/>
      <c r="IL325" s="213"/>
      <c r="IM325" s="212" t="s">
        <v>749</v>
      </c>
      <c r="IN325" s="213"/>
      <c r="IO325" s="213"/>
    </row>
    <row r="326" spans="1:249" s="215" customFormat="1" ht="15" x14ac:dyDescent="0.25">
      <c r="A326" s="268"/>
      <c r="B326" s="225"/>
      <c r="C326" s="471" t="s">
        <v>750</v>
      </c>
      <c r="D326" s="471"/>
      <c r="E326" s="471"/>
      <c r="F326" s="471"/>
      <c r="G326" s="471"/>
      <c r="H326" s="471"/>
      <c r="I326" s="471"/>
      <c r="J326" s="471"/>
      <c r="K326" s="471"/>
      <c r="L326" s="471"/>
      <c r="M326" s="471"/>
      <c r="N326" s="471"/>
      <c r="O326" s="471"/>
      <c r="P326" s="283">
        <v>44029.48</v>
      </c>
      <c r="HY326" s="213"/>
      <c r="HZ326" s="213"/>
      <c r="IA326" s="213"/>
      <c r="IB326" s="213"/>
      <c r="IC326" s="213"/>
      <c r="ID326" s="213"/>
      <c r="IE326" s="217"/>
      <c r="IF326" s="217"/>
      <c r="IG326" s="217"/>
      <c r="IH326" s="213"/>
      <c r="II326" s="217"/>
      <c r="IJ326" s="213"/>
      <c r="IL326" s="213"/>
      <c r="IM326" s="212" t="s">
        <v>750</v>
      </c>
      <c r="IN326" s="213"/>
      <c r="IO326" s="213"/>
    </row>
    <row r="327" spans="1:249" s="215" customFormat="1" ht="15" x14ac:dyDescent="0.25">
      <c r="A327" s="268"/>
      <c r="B327" s="225"/>
      <c r="C327" s="471" t="s">
        <v>751</v>
      </c>
      <c r="D327" s="471"/>
      <c r="E327" s="471"/>
      <c r="F327" s="471"/>
      <c r="G327" s="471"/>
      <c r="H327" s="471"/>
      <c r="I327" s="471"/>
      <c r="J327" s="471"/>
      <c r="K327" s="471"/>
      <c r="L327" s="471"/>
      <c r="M327" s="471"/>
      <c r="N327" s="471"/>
      <c r="O327" s="471"/>
      <c r="P327" s="283">
        <v>56182.62</v>
      </c>
      <c r="HY327" s="213"/>
      <c r="HZ327" s="213"/>
      <c r="IA327" s="213"/>
      <c r="IB327" s="213"/>
      <c r="IC327" s="213"/>
      <c r="ID327" s="213"/>
      <c r="IE327" s="217"/>
      <c r="IF327" s="217"/>
      <c r="IG327" s="217"/>
      <c r="IH327" s="213"/>
      <c r="II327" s="217"/>
      <c r="IJ327" s="213"/>
      <c r="IL327" s="213"/>
      <c r="IM327" s="212" t="s">
        <v>751</v>
      </c>
      <c r="IN327" s="213"/>
      <c r="IO327" s="213"/>
    </row>
    <row r="328" spans="1:249" s="215" customFormat="1" ht="15" x14ac:dyDescent="0.25">
      <c r="A328" s="268"/>
      <c r="B328" s="225"/>
      <c r="C328" s="471" t="s">
        <v>752</v>
      </c>
      <c r="D328" s="471"/>
      <c r="E328" s="471"/>
      <c r="F328" s="471"/>
      <c r="G328" s="471"/>
      <c r="H328" s="471"/>
      <c r="I328" s="471"/>
      <c r="J328" s="471"/>
      <c r="K328" s="471"/>
      <c r="L328" s="471"/>
      <c r="M328" s="471"/>
      <c r="N328" s="471"/>
      <c r="O328" s="471"/>
      <c r="P328" s="283">
        <v>16646.61</v>
      </c>
      <c r="HY328" s="213"/>
      <c r="HZ328" s="213"/>
      <c r="IA328" s="213"/>
      <c r="IB328" s="213"/>
      <c r="IC328" s="213"/>
      <c r="ID328" s="213"/>
      <c r="IE328" s="217"/>
      <c r="IF328" s="217"/>
      <c r="IG328" s="217"/>
      <c r="IH328" s="213"/>
      <c r="II328" s="217"/>
      <c r="IJ328" s="213"/>
      <c r="IL328" s="213"/>
      <c r="IM328" s="212" t="s">
        <v>752</v>
      </c>
      <c r="IN328" s="213"/>
      <c r="IO328" s="213"/>
    </row>
    <row r="329" spans="1:249" s="215" customFormat="1" ht="15" x14ac:dyDescent="0.25">
      <c r="A329" s="268"/>
      <c r="B329" s="225"/>
      <c r="C329" s="471" t="s">
        <v>753</v>
      </c>
      <c r="D329" s="471"/>
      <c r="E329" s="471"/>
      <c r="F329" s="471"/>
      <c r="G329" s="471"/>
      <c r="H329" s="471"/>
      <c r="I329" s="471"/>
      <c r="J329" s="471"/>
      <c r="K329" s="471"/>
      <c r="L329" s="471"/>
      <c r="M329" s="471"/>
      <c r="N329" s="471"/>
      <c r="O329" s="471"/>
      <c r="P329" s="283">
        <v>19405.7</v>
      </c>
      <c r="HY329" s="213"/>
      <c r="HZ329" s="213"/>
      <c r="IA329" s="213"/>
      <c r="IB329" s="213"/>
      <c r="IC329" s="213"/>
      <c r="ID329" s="213"/>
      <c r="IE329" s="217"/>
      <c r="IF329" s="217"/>
      <c r="IG329" s="217"/>
      <c r="IH329" s="213"/>
      <c r="II329" s="217"/>
      <c r="IJ329" s="213"/>
      <c r="IL329" s="213"/>
      <c r="IM329" s="212" t="s">
        <v>753</v>
      </c>
      <c r="IN329" s="213"/>
      <c r="IO329" s="213"/>
    </row>
    <row r="330" spans="1:249" s="215" customFormat="1" ht="15" x14ac:dyDescent="0.25">
      <c r="A330" s="268"/>
      <c r="B330" s="225"/>
      <c r="C330" s="471" t="s">
        <v>754</v>
      </c>
      <c r="D330" s="471"/>
      <c r="E330" s="471"/>
      <c r="F330" s="471"/>
      <c r="G330" s="471"/>
      <c r="H330" s="471"/>
      <c r="I330" s="471"/>
      <c r="J330" s="471"/>
      <c r="K330" s="471"/>
      <c r="L330" s="471"/>
      <c r="M330" s="471"/>
      <c r="N330" s="471"/>
      <c r="O330" s="471"/>
      <c r="P330" s="283">
        <v>62496.36</v>
      </c>
      <c r="HY330" s="213"/>
      <c r="HZ330" s="213"/>
      <c r="IA330" s="213"/>
      <c r="IB330" s="213"/>
      <c r="IC330" s="213"/>
      <c r="ID330" s="213"/>
      <c r="IE330" s="217"/>
      <c r="IF330" s="217"/>
      <c r="IG330" s="217"/>
      <c r="IH330" s="213"/>
      <c r="II330" s="217"/>
      <c r="IJ330" s="213"/>
      <c r="IL330" s="213"/>
      <c r="IM330" s="212" t="s">
        <v>754</v>
      </c>
      <c r="IN330" s="213"/>
      <c r="IO330" s="213"/>
    </row>
    <row r="331" spans="1:249" s="215" customFormat="1" ht="15" x14ac:dyDescent="0.25">
      <c r="A331" s="268"/>
      <c r="B331" s="225"/>
      <c r="C331" s="471" t="s">
        <v>755</v>
      </c>
      <c r="D331" s="471"/>
      <c r="E331" s="471"/>
      <c r="F331" s="471"/>
      <c r="G331" s="471"/>
      <c r="H331" s="471"/>
      <c r="I331" s="471"/>
      <c r="J331" s="471"/>
      <c r="K331" s="471"/>
      <c r="L331" s="471"/>
      <c r="M331" s="471"/>
      <c r="N331" s="471"/>
      <c r="O331" s="471"/>
      <c r="P331" s="283">
        <v>36405.660000000003</v>
      </c>
      <c r="HY331" s="213"/>
      <c r="HZ331" s="213"/>
      <c r="IA331" s="213"/>
      <c r="IB331" s="213"/>
      <c r="IC331" s="213"/>
      <c r="ID331" s="213"/>
      <c r="IE331" s="217"/>
      <c r="IF331" s="217"/>
      <c r="IG331" s="217"/>
      <c r="IH331" s="213"/>
      <c r="II331" s="217"/>
      <c r="IJ331" s="213"/>
      <c r="IL331" s="213"/>
      <c r="IM331" s="212" t="s">
        <v>755</v>
      </c>
      <c r="IN331" s="213"/>
      <c r="IO331" s="213"/>
    </row>
    <row r="332" spans="1:249" s="215" customFormat="1" ht="15" x14ac:dyDescent="0.25">
      <c r="A332" s="268"/>
      <c r="B332" s="225"/>
      <c r="C332" s="471" t="s">
        <v>756</v>
      </c>
      <c r="D332" s="471"/>
      <c r="E332" s="471"/>
      <c r="F332" s="471"/>
      <c r="G332" s="471"/>
      <c r="H332" s="471"/>
      <c r="I332" s="471"/>
      <c r="J332" s="471"/>
      <c r="K332" s="471"/>
      <c r="L332" s="471"/>
      <c r="M332" s="471"/>
      <c r="N332" s="471"/>
      <c r="O332" s="471"/>
      <c r="P332" s="338">
        <v>119.03</v>
      </c>
      <c r="HY332" s="213"/>
      <c r="HZ332" s="213"/>
      <c r="IA332" s="213"/>
      <c r="IB332" s="213"/>
      <c r="IC332" s="213"/>
      <c r="ID332" s="213"/>
      <c r="IE332" s="217"/>
      <c r="IF332" s="217"/>
      <c r="IG332" s="217"/>
      <c r="IH332" s="213"/>
      <c r="II332" s="217"/>
      <c r="IJ332" s="213"/>
      <c r="IL332" s="213"/>
      <c r="IM332" s="212" t="s">
        <v>756</v>
      </c>
      <c r="IN332" s="213"/>
      <c r="IO332" s="213"/>
    </row>
    <row r="333" spans="1:249" s="215" customFormat="1" ht="15" x14ac:dyDescent="0.25">
      <c r="A333" s="268"/>
      <c r="B333" s="225"/>
      <c r="C333" s="471" t="s">
        <v>469</v>
      </c>
      <c r="D333" s="471"/>
      <c r="E333" s="471"/>
      <c r="F333" s="471"/>
      <c r="G333" s="471"/>
      <c r="H333" s="471"/>
      <c r="I333" s="471"/>
      <c r="J333" s="471"/>
      <c r="K333" s="471"/>
      <c r="L333" s="471"/>
      <c r="M333" s="471"/>
      <c r="N333" s="471"/>
      <c r="O333" s="471"/>
      <c r="P333" s="283">
        <v>60676.09</v>
      </c>
      <c r="HY333" s="213"/>
      <c r="HZ333" s="213"/>
      <c r="IA333" s="213"/>
      <c r="IB333" s="213"/>
      <c r="IC333" s="213"/>
      <c r="ID333" s="213"/>
      <c r="IE333" s="217"/>
      <c r="IF333" s="217"/>
      <c r="IG333" s="217"/>
      <c r="IH333" s="213"/>
      <c r="II333" s="217"/>
      <c r="IJ333" s="213"/>
      <c r="IL333" s="213"/>
      <c r="IM333" s="212" t="s">
        <v>469</v>
      </c>
      <c r="IN333" s="213"/>
      <c r="IO333" s="213"/>
    </row>
    <row r="334" spans="1:249" s="215" customFormat="1" ht="15" x14ac:dyDescent="0.25">
      <c r="A334" s="268"/>
      <c r="B334" s="225"/>
      <c r="C334" s="471" t="s">
        <v>468</v>
      </c>
      <c r="D334" s="471"/>
      <c r="E334" s="471"/>
      <c r="F334" s="471"/>
      <c r="G334" s="471"/>
      <c r="H334" s="471"/>
      <c r="I334" s="471"/>
      <c r="J334" s="471"/>
      <c r="K334" s="471"/>
      <c r="L334" s="471"/>
      <c r="M334" s="471"/>
      <c r="N334" s="471"/>
      <c r="O334" s="471"/>
      <c r="P334" s="283">
        <v>62496.36</v>
      </c>
      <c r="HY334" s="213"/>
      <c r="HZ334" s="213"/>
      <c r="IA334" s="213"/>
      <c r="IB334" s="213"/>
      <c r="IC334" s="213"/>
      <c r="ID334" s="213"/>
      <c r="IE334" s="217"/>
      <c r="IF334" s="217"/>
      <c r="IG334" s="217"/>
      <c r="IH334" s="213"/>
      <c r="II334" s="217"/>
      <c r="IJ334" s="213"/>
      <c r="IL334" s="213"/>
      <c r="IM334" s="212" t="s">
        <v>468</v>
      </c>
      <c r="IN334" s="213"/>
      <c r="IO334" s="213"/>
    </row>
    <row r="335" spans="1:249" s="215" customFormat="1" ht="15" x14ac:dyDescent="0.25">
      <c r="A335" s="268"/>
      <c r="B335" s="225"/>
      <c r="C335" s="471" t="s">
        <v>467</v>
      </c>
      <c r="D335" s="471"/>
      <c r="E335" s="471"/>
      <c r="F335" s="471"/>
      <c r="G335" s="471"/>
      <c r="H335" s="471"/>
      <c r="I335" s="471"/>
      <c r="J335" s="471"/>
      <c r="K335" s="471"/>
      <c r="L335" s="471"/>
      <c r="M335" s="471"/>
      <c r="N335" s="471"/>
      <c r="O335" s="471"/>
      <c r="P335" s="283">
        <v>36405.660000000003</v>
      </c>
      <c r="HY335" s="213"/>
      <c r="HZ335" s="213"/>
      <c r="IA335" s="213"/>
      <c r="IB335" s="213"/>
      <c r="IC335" s="213"/>
      <c r="ID335" s="213"/>
      <c r="IE335" s="217"/>
      <c r="IF335" s="217"/>
      <c r="IG335" s="217"/>
      <c r="IH335" s="213"/>
      <c r="II335" s="217"/>
      <c r="IJ335" s="213"/>
      <c r="IL335" s="213"/>
      <c r="IM335" s="212" t="s">
        <v>467</v>
      </c>
      <c r="IN335" s="213"/>
      <c r="IO335" s="213"/>
    </row>
    <row r="336" spans="1:249" s="215" customFormat="1" ht="15" x14ac:dyDescent="0.25">
      <c r="A336" s="268"/>
      <c r="B336" s="279"/>
      <c r="C336" s="502" t="s">
        <v>535</v>
      </c>
      <c r="D336" s="502"/>
      <c r="E336" s="502"/>
      <c r="F336" s="502"/>
      <c r="G336" s="502"/>
      <c r="H336" s="502"/>
      <c r="I336" s="502"/>
      <c r="J336" s="502"/>
      <c r="K336" s="502"/>
      <c r="L336" s="502"/>
      <c r="M336" s="502"/>
      <c r="N336" s="502"/>
      <c r="O336" s="502"/>
      <c r="P336" s="285">
        <v>235285.46</v>
      </c>
      <c r="Q336" s="286"/>
      <c r="R336" s="287"/>
      <c r="HY336" s="213"/>
      <c r="HZ336" s="213"/>
      <c r="IA336" s="213"/>
      <c r="IB336" s="213"/>
      <c r="IC336" s="213"/>
      <c r="ID336" s="213"/>
      <c r="IE336" s="217"/>
      <c r="IF336" s="217"/>
      <c r="IG336" s="217"/>
      <c r="IH336" s="213"/>
      <c r="II336" s="217"/>
      <c r="IJ336" s="213"/>
      <c r="IL336" s="213"/>
      <c r="IN336" s="213" t="s">
        <v>535</v>
      </c>
      <c r="IO336" s="213"/>
    </row>
    <row r="337" spans="1:266" s="215" customFormat="1" ht="0.75" customHeight="1" x14ac:dyDescent="0.25">
      <c r="A337" s="288"/>
      <c r="B337" s="289"/>
      <c r="C337" s="290"/>
      <c r="D337" s="290"/>
      <c r="E337" s="290"/>
      <c r="F337" s="290"/>
      <c r="G337" s="290"/>
      <c r="H337" s="290"/>
      <c r="I337" s="290"/>
      <c r="J337" s="290"/>
      <c r="K337" s="291"/>
      <c r="L337" s="290"/>
      <c r="M337" s="290"/>
      <c r="N337" s="290"/>
      <c r="O337" s="290"/>
      <c r="P337" s="292"/>
      <c r="Q337" s="293"/>
      <c r="R337" s="287"/>
      <c r="HY337" s="213"/>
      <c r="HZ337" s="213"/>
      <c r="IA337" s="213"/>
      <c r="IB337" s="213"/>
      <c r="IC337" s="213"/>
      <c r="ID337" s="213"/>
      <c r="IE337" s="217"/>
      <c r="IF337" s="217"/>
      <c r="IG337" s="217"/>
      <c r="IH337" s="213"/>
      <c r="II337" s="217"/>
      <c r="IJ337" s="213"/>
      <c r="IL337" s="213"/>
      <c r="IN337" s="213"/>
      <c r="IO337" s="213"/>
    </row>
    <row r="338" spans="1:266" s="215" customFormat="1" ht="15" x14ac:dyDescent="0.25">
      <c r="A338" s="484" t="s">
        <v>534</v>
      </c>
      <c r="B338" s="485"/>
      <c r="C338" s="485"/>
      <c r="D338" s="485"/>
      <c r="E338" s="485"/>
      <c r="F338" s="485"/>
      <c r="G338" s="485"/>
      <c r="H338" s="485"/>
      <c r="I338" s="485"/>
      <c r="J338" s="485"/>
      <c r="K338" s="485"/>
      <c r="L338" s="485"/>
      <c r="M338" s="485"/>
      <c r="N338" s="485"/>
      <c r="O338" s="485"/>
      <c r="P338" s="486"/>
      <c r="HY338" s="213" t="s">
        <v>534</v>
      </c>
      <c r="HZ338" s="213"/>
      <c r="IA338" s="213"/>
      <c r="IB338" s="213"/>
      <c r="IC338" s="213"/>
      <c r="ID338" s="213"/>
      <c r="IE338" s="217"/>
      <c r="IF338" s="217"/>
      <c r="IG338" s="217"/>
      <c r="IH338" s="213"/>
      <c r="II338" s="217"/>
      <c r="IJ338" s="213"/>
      <c r="IL338" s="213"/>
      <c r="IN338" s="213"/>
      <c r="IO338" s="213"/>
    </row>
    <row r="339" spans="1:266" s="215" customFormat="1" ht="23.25" x14ac:dyDescent="0.25">
      <c r="A339" s="321" t="s">
        <v>357</v>
      </c>
      <c r="B339" s="322" t="s">
        <v>703</v>
      </c>
      <c r="C339" s="487" t="s">
        <v>704</v>
      </c>
      <c r="D339" s="487"/>
      <c r="E339" s="487"/>
      <c r="F339" s="487"/>
      <c r="G339" s="487"/>
      <c r="H339" s="323" t="s">
        <v>639</v>
      </c>
      <c r="I339" s="324">
        <v>9.69</v>
      </c>
      <c r="J339" s="325">
        <v>1</v>
      </c>
      <c r="K339" s="337">
        <v>9.69</v>
      </c>
      <c r="L339" s="326"/>
      <c r="M339" s="324"/>
      <c r="N339" s="339">
        <v>26619.1</v>
      </c>
      <c r="O339" s="324"/>
      <c r="P339" s="330">
        <v>257939.08</v>
      </c>
      <c r="HY339" s="213"/>
      <c r="HZ339" s="213" t="s">
        <v>704</v>
      </c>
      <c r="IA339" s="213" t="s">
        <v>516</v>
      </c>
      <c r="IB339" s="213" t="s">
        <v>516</v>
      </c>
      <c r="IC339" s="213" t="s">
        <v>516</v>
      </c>
      <c r="ID339" s="213" t="s">
        <v>516</v>
      </c>
      <c r="IE339" s="217"/>
      <c r="IF339" s="217"/>
      <c r="IG339" s="217"/>
      <c r="IH339" s="213"/>
      <c r="II339" s="217"/>
      <c r="IJ339" s="213"/>
      <c r="IL339" s="213"/>
      <c r="IN339" s="213"/>
      <c r="IO339" s="213"/>
    </row>
    <row r="340" spans="1:266" s="215" customFormat="1" ht="15" x14ac:dyDescent="0.25">
      <c r="A340" s="270"/>
      <c r="B340" s="271"/>
      <c r="C340" s="471" t="s">
        <v>482</v>
      </c>
      <c r="D340" s="471"/>
      <c r="E340" s="471"/>
      <c r="F340" s="471"/>
      <c r="G340" s="471"/>
      <c r="H340" s="471"/>
      <c r="I340" s="471"/>
      <c r="J340" s="471"/>
      <c r="K340" s="471"/>
      <c r="L340" s="471"/>
      <c r="M340" s="471"/>
      <c r="N340" s="471"/>
      <c r="O340" s="471"/>
      <c r="P340" s="503"/>
      <c r="HY340" s="213"/>
      <c r="HZ340" s="213"/>
      <c r="IA340" s="213"/>
      <c r="IB340" s="213"/>
      <c r="IC340" s="213"/>
      <c r="ID340" s="213"/>
      <c r="IE340" s="217"/>
      <c r="IF340" s="217"/>
      <c r="IG340" s="217"/>
      <c r="IH340" s="213"/>
      <c r="II340" s="217"/>
      <c r="IJ340" s="213"/>
      <c r="IL340" s="213"/>
      <c r="IN340" s="213"/>
      <c r="IO340" s="213"/>
      <c r="IQ340" s="212" t="s">
        <v>482</v>
      </c>
      <c r="IR340" s="212" t="s">
        <v>516</v>
      </c>
      <c r="IS340" s="212" t="s">
        <v>516</v>
      </c>
      <c r="IT340" s="212" t="s">
        <v>516</v>
      </c>
      <c r="IU340" s="212" t="s">
        <v>516</v>
      </c>
      <c r="IV340" s="212" t="s">
        <v>516</v>
      </c>
      <c r="IW340" s="212" t="s">
        <v>516</v>
      </c>
      <c r="IX340" s="212" t="s">
        <v>516</v>
      </c>
      <c r="IY340" s="212" t="s">
        <v>516</v>
      </c>
      <c r="IZ340" s="212" t="s">
        <v>516</v>
      </c>
      <c r="JA340" s="212" t="s">
        <v>516</v>
      </c>
      <c r="JB340" s="212" t="s">
        <v>516</v>
      </c>
      <c r="JC340" s="212" t="s">
        <v>516</v>
      </c>
      <c r="JD340" s="212" t="s">
        <v>516</v>
      </c>
    </row>
    <row r="341" spans="1:266" s="215" customFormat="1" ht="15" x14ac:dyDescent="0.25">
      <c r="A341" s="296"/>
      <c r="B341" s="224"/>
      <c r="C341" s="471" t="s">
        <v>757</v>
      </c>
      <c r="D341" s="471"/>
      <c r="E341" s="471"/>
      <c r="F341" s="471"/>
      <c r="G341" s="471"/>
      <c r="H341" s="471"/>
      <c r="I341" s="471"/>
      <c r="J341" s="471"/>
      <c r="K341" s="471"/>
      <c r="L341" s="471"/>
      <c r="M341" s="471"/>
      <c r="N341" s="471"/>
      <c r="O341" s="471"/>
      <c r="P341" s="503"/>
      <c r="HY341" s="213"/>
      <c r="HZ341" s="213"/>
      <c r="IA341" s="213"/>
      <c r="IB341" s="213"/>
      <c r="IC341" s="213"/>
      <c r="ID341" s="213"/>
      <c r="IE341" s="217"/>
      <c r="IF341" s="217"/>
      <c r="IG341" s="217"/>
      <c r="IH341" s="213"/>
      <c r="II341" s="217"/>
      <c r="IJ341" s="213"/>
      <c r="IL341" s="213"/>
      <c r="IN341" s="213"/>
      <c r="IO341" s="213"/>
      <c r="JE341" s="212" t="s">
        <v>757</v>
      </c>
    </row>
    <row r="342" spans="1:266" s="215" customFormat="1" ht="15" x14ac:dyDescent="0.25">
      <c r="A342" s="270"/>
      <c r="B342" s="271"/>
      <c r="C342" s="499" t="s">
        <v>484</v>
      </c>
      <c r="D342" s="499"/>
      <c r="E342" s="499"/>
      <c r="F342" s="499"/>
      <c r="G342" s="499"/>
      <c r="H342" s="323"/>
      <c r="I342" s="324"/>
      <c r="J342" s="324"/>
      <c r="K342" s="324"/>
      <c r="L342" s="326"/>
      <c r="M342" s="324"/>
      <c r="N342" s="326"/>
      <c r="O342" s="324"/>
      <c r="P342" s="330">
        <v>257939.08</v>
      </c>
      <c r="HY342" s="213"/>
      <c r="HZ342" s="213"/>
      <c r="IA342" s="213"/>
      <c r="IB342" s="213"/>
      <c r="IC342" s="213"/>
      <c r="ID342" s="213"/>
      <c r="IE342" s="217"/>
      <c r="IF342" s="217"/>
      <c r="IG342" s="217"/>
      <c r="IH342" s="213"/>
      <c r="II342" s="217"/>
      <c r="IJ342" s="213" t="s">
        <v>484</v>
      </c>
      <c r="IL342" s="213"/>
      <c r="IN342" s="213"/>
      <c r="IO342" s="213"/>
    </row>
    <row r="343" spans="1:266" s="215" customFormat="1" ht="0.75" customHeight="1" x14ac:dyDescent="0.25">
      <c r="A343" s="272"/>
      <c r="B343" s="273"/>
      <c r="C343" s="273"/>
      <c r="D343" s="273"/>
      <c r="E343" s="273"/>
      <c r="F343" s="273"/>
      <c r="G343" s="273"/>
      <c r="H343" s="274"/>
      <c r="I343" s="275"/>
      <c r="J343" s="275"/>
      <c r="K343" s="275"/>
      <c r="L343" s="276"/>
      <c r="M343" s="275"/>
      <c r="N343" s="276"/>
      <c r="O343" s="275"/>
      <c r="P343" s="277"/>
      <c r="HY343" s="213"/>
      <c r="HZ343" s="213"/>
      <c r="IA343" s="213"/>
      <c r="IB343" s="213"/>
      <c r="IC343" s="213"/>
      <c r="ID343" s="213"/>
      <c r="IE343" s="217"/>
      <c r="IF343" s="217"/>
      <c r="IG343" s="217"/>
      <c r="IH343" s="213"/>
      <c r="II343" s="217"/>
      <c r="IJ343" s="213"/>
      <c r="IL343" s="213"/>
      <c r="IN343" s="213"/>
      <c r="IO343" s="213"/>
    </row>
    <row r="344" spans="1:266" s="215" customFormat="1" ht="15" x14ac:dyDescent="0.25">
      <c r="A344" s="321" t="s">
        <v>370</v>
      </c>
      <c r="B344" s="322" t="s">
        <v>532</v>
      </c>
      <c r="C344" s="487" t="s">
        <v>655</v>
      </c>
      <c r="D344" s="487"/>
      <c r="E344" s="487"/>
      <c r="F344" s="487"/>
      <c r="G344" s="487"/>
      <c r="H344" s="323" t="s">
        <v>565</v>
      </c>
      <c r="I344" s="324">
        <v>5</v>
      </c>
      <c r="J344" s="325">
        <v>1</v>
      </c>
      <c r="K344" s="325">
        <v>5</v>
      </c>
      <c r="L344" s="326"/>
      <c r="M344" s="324"/>
      <c r="N344" s="339">
        <v>1290.83</v>
      </c>
      <c r="O344" s="324"/>
      <c r="P344" s="330">
        <v>6454.15</v>
      </c>
      <c r="HY344" s="213"/>
      <c r="HZ344" s="213" t="s">
        <v>655</v>
      </c>
      <c r="IA344" s="213" t="s">
        <v>516</v>
      </c>
      <c r="IB344" s="213" t="s">
        <v>516</v>
      </c>
      <c r="IC344" s="213" t="s">
        <v>516</v>
      </c>
      <c r="ID344" s="213" t="s">
        <v>516</v>
      </c>
      <c r="IE344" s="217"/>
      <c r="IF344" s="217"/>
      <c r="IG344" s="217"/>
      <c r="IH344" s="213"/>
      <c r="II344" s="217"/>
      <c r="IJ344" s="213"/>
      <c r="IL344" s="213"/>
      <c r="IN344" s="213"/>
      <c r="IO344" s="213"/>
    </row>
    <row r="345" spans="1:266" s="215" customFormat="1" ht="15" x14ac:dyDescent="0.25">
      <c r="A345" s="270"/>
      <c r="B345" s="271"/>
      <c r="C345" s="471" t="s">
        <v>482</v>
      </c>
      <c r="D345" s="471"/>
      <c r="E345" s="471"/>
      <c r="F345" s="471"/>
      <c r="G345" s="471"/>
      <c r="H345" s="471"/>
      <c r="I345" s="471"/>
      <c r="J345" s="471"/>
      <c r="K345" s="471"/>
      <c r="L345" s="471"/>
      <c r="M345" s="471"/>
      <c r="N345" s="471"/>
      <c r="O345" s="471"/>
      <c r="P345" s="503"/>
      <c r="HY345" s="213"/>
      <c r="HZ345" s="213"/>
      <c r="IA345" s="213"/>
      <c r="IB345" s="213"/>
      <c r="IC345" s="213"/>
      <c r="ID345" s="213"/>
      <c r="IE345" s="217"/>
      <c r="IF345" s="217"/>
      <c r="IG345" s="217"/>
      <c r="IH345" s="213"/>
      <c r="II345" s="217"/>
      <c r="IJ345" s="213"/>
      <c r="IL345" s="213"/>
      <c r="IN345" s="213"/>
      <c r="IO345" s="213"/>
      <c r="IQ345" s="212" t="s">
        <v>482</v>
      </c>
      <c r="IR345" s="212" t="s">
        <v>516</v>
      </c>
      <c r="IS345" s="212" t="s">
        <v>516</v>
      </c>
      <c r="IT345" s="212" t="s">
        <v>516</v>
      </c>
      <c r="IU345" s="212" t="s">
        <v>516</v>
      </c>
      <c r="IV345" s="212" t="s">
        <v>516</v>
      </c>
      <c r="IW345" s="212" t="s">
        <v>516</v>
      </c>
      <c r="IX345" s="212" t="s">
        <v>516</v>
      </c>
      <c r="IY345" s="212" t="s">
        <v>516</v>
      </c>
      <c r="IZ345" s="212" t="s">
        <v>516</v>
      </c>
      <c r="JA345" s="212" t="s">
        <v>516</v>
      </c>
      <c r="JB345" s="212" t="s">
        <v>516</v>
      </c>
      <c r="JC345" s="212" t="s">
        <v>516</v>
      </c>
      <c r="JD345" s="212" t="s">
        <v>516</v>
      </c>
    </row>
    <row r="346" spans="1:266" s="215" customFormat="1" ht="15" x14ac:dyDescent="0.25">
      <c r="A346" s="296"/>
      <c r="B346" s="224"/>
      <c r="C346" s="471" t="s">
        <v>705</v>
      </c>
      <c r="D346" s="471"/>
      <c r="E346" s="471"/>
      <c r="F346" s="471"/>
      <c r="G346" s="471"/>
      <c r="H346" s="471"/>
      <c r="I346" s="471"/>
      <c r="J346" s="471"/>
      <c r="K346" s="471"/>
      <c r="L346" s="471"/>
      <c r="M346" s="471"/>
      <c r="N346" s="471"/>
      <c r="O346" s="471"/>
      <c r="P346" s="503"/>
      <c r="HY346" s="213"/>
      <c r="HZ346" s="213"/>
      <c r="IA346" s="213"/>
      <c r="IB346" s="213"/>
      <c r="IC346" s="213"/>
      <c r="ID346" s="213"/>
      <c r="IE346" s="217"/>
      <c r="IF346" s="217"/>
      <c r="IG346" s="217"/>
      <c r="IH346" s="213"/>
      <c r="II346" s="217"/>
      <c r="IJ346" s="213"/>
      <c r="IL346" s="213"/>
      <c r="IN346" s="213"/>
      <c r="IO346" s="213"/>
      <c r="JF346" s="212" t="s">
        <v>705</v>
      </c>
    </row>
    <row r="347" spans="1:266" s="215" customFormat="1" ht="15" x14ac:dyDescent="0.25">
      <c r="A347" s="270"/>
      <c r="B347" s="271"/>
      <c r="C347" s="499" t="s">
        <v>484</v>
      </c>
      <c r="D347" s="499"/>
      <c r="E347" s="499"/>
      <c r="F347" s="499"/>
      <c r="G347" s="499"/>
      <c r="H347" s="323"/>
      <c r="I347" s="324"/>
      <c r="J347" s="324"/>
      <c r="K347" s="324"/>
      <c r="L347" s="326"/>
      <c r="M347" s="324"/>
      <c r="N347" s="326"/>
      <c r="O347" s="324"/>
      <c r="P347" s="330">
        <v>6454.15</v>
      </c>
      <c r="HY347" s="213"/>
      <c r="HZ347" s="213"/>
      <c r="IA347" s="213"/>
      <c r="IB347" s="213"/>
      <c r="IC347" s="213"/>
      <c r="ID347" s="213"/>
      <c r="IE347" s="217"/>
      <c r="IF347" s="217"/>
      <c r="IG347" s="217"/>
      <c r="IH347" s="213"/>
      <c r="II347" s="217"/>
      <c r="IJ347" s="213" t="s">
        <v>484</v>
      </c>
      <c r="IL347" s="213"/>
      <c r="IN347" s="213"/>
      <c r="IO347" s="213"/>
    </row>
    <row r="348" spans="1:266" s="215" customFormat="1" ht="0.75" customHeight="1" x14ac:dyDescent="0.25">
      <c r="A348" s="272"/>
      <c r="B348" s="273"/>
      <c r="C348" s="273"/>
      <c r="D348" s="273"/>
      <c r="E348" s="273"/>
      <c r="F348" s="273"/>
      <c r="G348" s="273"/>
      <c r="H348" s="274"/>
      <c r="I348" s="275"/>
      <c r="J348" s="275"/>
      <c r="K348" s="275"/>
      <c r="L348" s="276"/>
      <c r="M348" s="275"/>
      <c r="N348" s="276"/>
      <c r="O348" s="275"/>
      <c r="P348" s="277"/>
      <c r="HY348" s="213"/>
      <c r="HZ348" s="213"/>
      <c r="IA348" s="213"/>
      <c r="IB348" s="213"/>
      <c r="IC348" s="213"/>
      <c r="ID348" s="213"/>
      <c r="IE348" s="217"/>
      <c r="IF348" s="217"/>
      <c r="IG348" s="217"/>
      <c r="IH348" s="213"/>
      <c r="II348" s="217"/>
      <c r="IJ348" s="213"/>
      <c r="IL348" s="213"/>
      <c r="IN348" s="213"/>
      <c r="IO348" s="213"/>
    </row>
    <row r="349" spans="1:266" s="215" customFormat="1" ht="15" x14ac:dyDescent="0.25">
      <c r="A349" s="321" t="s">
        <v>358</v>
      </c>
      <c r="B349" s="322" t="s">
        <v>532</v>
      </c>
      <c r="C349" s="487" t="s">
        <v>758</v>
      </c>
      <c r="D349" s="487"/>
      <c r="E349" s="487"/>
      <c r="F349" s="487"/>
      <c r="G349" s="487"/>
      <c r="H349" s="323" t="s">
        <v>565</v>
      </c>
      <c r="I349" s="324">
        <v>12</v>
      </c>
      <c r="J349" s="325">
        <v>1</v>
      </c>
      <c r="K349" s="325">
        <v>12</v>
      </c>
      <c r="L349" s="326"/>
      <c r="M349" s="324"/>
      <c r="N349" s="339">
        <v>5693.67</v>
      </c>
      <c r="O349" s="324"/>
      <c r="P349" s="330">
        <v>68324.039999999994</v>
      </c>
      <c r="HY349" s="213"/>
      <c r="HZ349" s="213" t="s">
        <v>758</v>
      </c>
      <c r="IA349" s="213" t="s">
        <v>516</v>
      </c>
      <c r="IB349" s="213" t="s">
        <v>516</v>
      </c>
      <c r="IC349" s="213" t="s">
        <v>516</v>
      </c>
      <c r="ID349" s="213" t="s">
        <v>516</v>
      </c>
      <c r="IE349" s="217"/>
      <c r="IF349" s="217"/>
      <c r="IG349" s="217"/>
      <c r="IH349" s="213"/>
      <c r="II349" s="217"/>
      <c r="IJ349" s="213"/>
      <c r="IL349" s="213"/>
      <c r="IN349" s="213"/>
      <c r="IO349" s="213"/>
    </row>
    <row r="350" spans="1:266" s="215" customFormat="1" ht="15" x14ac:dyDescent="0.25">
      <c r="A350" s="270"/>
      <c r="B350" s="271"/>
      <c r="C350" s="471" t="s">
        <v>482</v>
      </c>
      <c r="D350" s="471"/>
      <c r="E350" s="471"/>
      <c r="F350" s="471"/>
      <c r="G350" s="471"/>
      <c r="H350" s="471"/>
      <c r="I350" s="471"/>
      <c r="J350" s="471"/>
      <c r="K350" s="471"/>
      <c r="L350" s="471"/>
      <c r="M350" s="471"/>
      <c r="N350" s="471"/>
      <c r="O350" s="471"/>
      <c r="P350" s="503"/>
      <c r="HY350" s="213"/>
      <c r="HZ350" s="213"/>
      <c r="IA350" s="213"/>
      <c r="IB350" s="213"/>
      <c r="IC350" s="213"/>
      <c r="ID350" s="213"/>
      <c r="IE350" s="217"/>
      <c r="IF350" s="217"/>
      <c r="IG350" s="217"/>
      <c r="IH350" s="213"/>
      <c r="II350" s="217"/>
      <c r="IJ350" s="213"/>
      <c r="IL350" s="213"/>
      <c r="IN350" s="213"/>
      <c r="IO350" s="213"/>
      <c r="IQ350" s="212" t="s">
        <v>482</v>
      </c>
      <c r="IR350" s="212" t="s">
        <v>516</v>
      </c>
      <c r="IS350" s="212" t="s">
        <v>516</v>
      </c>
      <c r="IT350" s="212" t="s">
        <v>516</v>
      </c>
      <c r="IU350" s="212" t="s">
        <v>516</v>
      </c>
      <c r="IV350" s="212" t="s">
        <v>516</v>
      </c>
      <c r="IW350" s="212" t="s">
        <v>516</v>
      </c>
      <c r="IX350" s="212" t="s">
        <v>516</v>
      </c>
      <c r="IY350" s="212" t="s">
        <v>516</v>
      </c>
      <c r="IZ350" s="212" t="s">
        <v>516</v>
      </c>
      <c r="JA350" s="212" t="s">
        <v>516</v>
      </c>
      <c r="JB350" s="212" t="s">
        <v>516</v>
      </c>
      <c r="JC350" s="212" t="s">
        <v>516</v>
      </c>
      <c r="JD350" s="212" t="s">
        <v>516</v>
      </c>
    </row>
    <row r="351" spans="1:266" s="215" customFormat="1" ht="15" x14ac:dyDescent="0.25">
      <c r="A351" s="296"/>
      <c r="B351" s="224"/>
      <c r="C351" s="471" t="s">
        <v>759</v>
      </c>
      <c r="D351" s="471"/>
      <c r="E351" s="471"/>
      <c r="F351" s="471"/>
      <c r="G351" s="471"/>
      <c r="H351" s="471"/>
      <c r="I351" s="471"/>
      <c r="J351" s="471"/>
      <c r="K351" s="471"/>
      <c r="L351" s="471"/>
      <c r="M351" s="471"/>
      <c r="N351" s="471"/>
      <c r="O351" s="471"/>
      <c r="P351" s="503"/>
      <c r="HY351" s="213"/>
      <c r="HZ351" s="213"/>
      <c r="IA351" s="213"/>
      <c r="IB351" s="213"/>
      <c r="IC351" s="213"/>
      <c r="ID351" s="213"/>
      <c r="IE351" s="217"/>
      <c r="IF351" s="217"/>
      <c r="IG351" s="217"/>
      <c r="IH351" s="213"/>
      <c r="II351" s="217"/>
      <c r="IJ351" s="213"/>
      <c r="IL351" s="213"/>
      <c r="IN351" s="213"/>
      <c r="IO351" s="213"/>
      <c r="JF351" s="212" t="s">
        <v>759</v>
      </c>
    </row>
    <row r="352" spans="1:266" s="215" customFormat="1" ht="15" x14ac:dyDescent="0.25">
      <c r="A352" s="270"/>
      <c r="B352" s="271"/>
      <c r="C352" s="499" t="s">
        <v>484</v>
      </c>
      <c r="D352" s="499"/>
      <c r="E352" s="499"/>
      <c r="F352" s="499"/>
      <c r="G352" s="499"/>
      <c r="H352" s="323"/>
      <c r="I352" s="324"/>
      <c r="J352" s="324"/>
      <c r="K352" s="324"/>
      <c r="L352" s="326"/>
      <c r="M352" s="324"/>
      <c r="N352" s="326"/>
      <c r="O352" s="324"/>
      <c r="P352" s="330">
        <v>68324.039999999994</v>
      </c>
      <c r="HY352" s="213"/>
      <c r="HZ352" s="213"/>
      <c r="IA352" s="213"/>
      <c r="IB352" s="213"/>
      <c r="IC352" s="213"/>
      <c r="ID352" s="213"/>
      <c r="IE352" s="217"/>
      <c r="IF352" s="217"/>
      <c r="IG352" s="217"/>
      <c r="IH352" s="213"/>
      <c r="II352" s="217"/>
      <c r="IJ352" s="213" t="s">
        <v>484</v>
      </c>
      <c r="IL352" s="213"/>
      <c r="IN352" s="213"/>
      <c r="IO352" s="213"/>
    </row>
    <row r="353" spans="1:266" s="215" customFormat="1" ht="0.75" customHeight="1" x14ac:dyDescent="0.25">
      <c r="A353" s="272"/>
      <c r="B353" s="273"/>
      <c r="C353" s="273"/>
      <c r="D353" s="273"/>
      <c r="E353" s="273"/>
      <c r="F353" s="273"/>
      <c r="G353" s="273"/>
      <c r="H353" s="274"/>
      <c r="I353" s="275"/>
      <c r="J353" s="275"/>
      <c r="K353" s="275"/>
      <c r="L353" s="276"/>
      <c r="M353" s="275"/>
      <c r="N353" s="276"/>
      <c r="O353" s="275"/>
      <c r="P353" s="277"/>
      <c r="HY353" s="213"/>
      <c r="HZ353" s="213"/>
      <c r="IA353" s="213"/>
      <c r="IB353" s="213"/>
      <c r="IC353" s="213"/>
      <c r="ID353" s="213"/>
      <c r="IE353" s="217"/>
      <c r="IF353" s="217"/>
      <c r="IG353" s="217"/>
      <c r="IH353" s="213"/>
      <c r="II353" s="217"/>
      <c r="IJ353" s="213"/>
      <c r="IL353" s="213"/>
      <c r="IN353" s="213"/>
      <c r="IO353" s="213"/>
    </row>
    <row r="354" spans="1:266" s="215" customFormat="1" ht="15" x14ac:dyDescent="0.25">
      <c r="A354" s="321" t="s">
        <v>388</v>
      </c>
      <c r="B354" s="322" t="s">
        <v>532</v>
      </c>
      <c r="C354" s="487" t="s">
        <v>760</v>
      </c>
      <c r="D354" s="487"/>
      <c r="E354" s="487"/>
      <c r="F354" s="487"/>
      <c r="G354" s="487"/>
      <c r="H354" s="323" t="s">
        <v>565</v>
      </c>
      <c r="I354" s="324">
        <v>12</v>
      </c>
      <c r="J354" s="325">
        <v>1</v>
      </c>
      <c r="K354" s="325">
        <v>12</v>
      </c>
      <c r="L354" s="326"/>
      <c r="M354" s="324"/>
      <c r="N354" s="334">
        <v>670.33</v>
      </c>
      <c r="O354" s="324"/>
      <c r="P354" s="330">
        <v>8043.96</v>
      </c>
      <c r="HY354" s="213"/>
      <c r="HZ354" s="213" t="s">
        <v>760</v>
      </c>
      <c r="IA354" s="213" t="s">
        <v>516</v>
      </c>
      <c r="IB354" s="213" t="s">
        <v>516</v>
      </c>
      <c r="IC354" s="213" t="s">
        <v>516</v>
      </c>
      <c r="ID354" s="213" t="s">
        <v>516</v>
      </c>
      <c r="IE354" s="217"/>
      <c r="IF354" s="217"/>
      <c r="IG354" s="217"/>
      <c r="IH354" s="213"/>
      <c r="II354" s="217"/>
      <c r="IJ354" s="213"/>
      <c r="IL354" s="213"/>
      <c r="IN354" s="213"/>
      <c r="IO354" s="213"/>
    </row>
    <row r="355" spans="1:266" s="215" customFormat="1" ht="15" x14ac:dyDescent="0.25">
      <c r="A355" s="270"/>
      <c r="B355" s="271"/>
      <c r="C355" s="471" t="s">
        <v>482</v>
      </c>
      <c r="D355" s="471"/>
      <c r="E355" s="471"/>
      <c r="F355" s="471"/>
      <c r="G355" s="471"/>
      <c r="H355" s="471"/>
      <c r="I355" s="471"/>
      <c r="J355" s="471"/>
      <c r="K355" s="471"/>
      <c r="L355" s="471"/>
      <c r="M355" s="471"/>
      <c r="N355" s="471"/>
      <c r="O355" s="471"/>
      <c r="P355" s="503"/>
      <c r="HY355" s="213"/>
      <c r="HZ355" s="213"/>
      <c r="IA355" s="213"/>
      <c r="IB355" s="213"/>
      <c r="IC355" s="213"/>
      <c r="ID355" s="213"/>
      <c r="IE355" s="217"/>
      <c r="IF355" s="217"/>
      <c r="IG355" s="217"/>
      <c r="IH355" s="213"/>
      <c r="II355" s="217"/>
      <c r="IJ355" s="213"/>
      <c r="IL355" s="213"/>
      <c r="IN355" s="213"/>
      <c r="IO355" s="213"/>
      <c r="IQ355" s="212" t="s">
        <v>482</v>
      </c>
      <c r="IR355" s="212" t="s">
        <v>516</v>
      </c>
      <c r="IS355" s="212" t="s">
        <v>516</v>
      </c>
      <c r="IT355" s="212" t="s">
        <v>516</v>
      </c>
      <c r="IU355" s="212" t="s">
        <v>516</v>
      </c>
      <c r="IV355" s="212" t="s">
        <v>516</v>
      </c>
      <c r="IW355" s="212" t="s">
        <v>516</v>
      </c>
      <c r="IX355" s="212" t="s">
        <v>516</v>
      </c>
      <c r="IY355" s="212" t="s">
        <v>516</v>
      </c>
      <c r="IZ355" s="212" t="s">
        <v>516</v>
      </c>
      <c r="JA355" s="212" t="s">
        <v>516</v>
      </c>
      <c r="JB355" s="212" t="s">
        <v>516</v>
      </c>
      <c r="JC355" s="212" t="s">
        <v>516</v>
      </c>
      <c r="JD355" s="212" t="s">
        <v>516</v>
      </c>
    </row>
    <row r="356" spans="1:266" s="215" customFormat="1" ht="15" x14ac:dyDescent="0.25">
      <c r="A356" s="296"/>
      <c r="B356" s="224"/>
      <c r="C356" s="471" t="s">
        <v>761</v>
      </c>
      <c r="D356" s="471"/>
      <c r="E356" s="471"/>
      <c r="F356" s="471"/>
      <c r="G356" s="471"/>
      <c r="H356" s="471"/>
      <c r="I356" s="471"/>
      <c r="J356" s="471"/>
      <c r="K356" s="471"/>
      <c r="L356" s="471"/>
      <c r="M356" s="471"/>
      <c r="N356" s="471"/>
      <c r="O356" s="471"/>
      <c r="P356" s="503"/>
      <c r="HY356" s="213"/>
      <c r="HZ356" s="213"/>
      <c r="IA356" s="213"/>
      <c r="IB356" s="213"/>
      <c r="IC356" s="213"/>
      <c r="ID356" s="213"/>
      <c r="IE356" s="217"/>
      <c r="IF356" s="217"/>
      <c r="IG356" s="217"/>
      <c r="IH356" s="213"/>
      <c r="II356" s="217"/>
      <c r="IJ356" s="213"/>
      <c r="IL356" s="213"/>
      <c r="IN356" s="213"/>
      <c r="IO356" s="213"/>
      <c r="JF356" s="212" t="s">
        <v>761</v>
      </c>
    </row>
    <row r="357" spans="1:266" s="215" customFormat="1" ht="15" x14ac:dyDescent="0.25">
      <c r="A357" s="270"/>
      <c r="B357" s="271"/>
      <c r="C357" s="499" t="s">
        <v>484</v>
      </c>
      <c r="D357" s="499"/>
      <c r="E357" s="499"/>
      <c r="F357" s="499"/>
      <c r="G357" s="499"/>
      <c r="H357" s="323"/>
      <c r="I357" s="324"/>
      <c r="J357" s="324"/>
      <c r="K357" s="324"/>
      <c r="L357" s="326"/>
      <c r="M357" s="324"/>
      <c r="N357" s="326"/>
      <c r="O357" s="324"/>
      <c r="P357" s="330">
        <v>8043.96</v>
      </c>
      <c r="HY357" s="213"/>
      <c r="HZ357" s="213"/>
      <c r="IA357" s="213"/>
      <c r="IB357" s="213"/>
      <c r="IC357" s="213"/>
      <c r="ID357" s="213"/>
      <c r="IE357" s="217"/>
      <c r="IF357" s="217"/>
      <c r="IG357" s="217"/>
      <c r="IH357" s="213"/>
      <c r="II357" s="217"/>
      <c r="IJ357" s="213" t="s">
        <v>484</v>
      </c>
      <c r="IL357" s="213"/>
      <c r="IN357" s="213"/>
      <c r="IO357" s="213"/>
    </row>
    <row r="358" spans="1:266" s="215" customFormat="1" ht="0.75" customHeight="1" x14ac:dyDescent="0.25">
      <c r="A358" s="272"/>
      <c r="B358" s="273"/>
      <c r="C358" s="273"/>
      <c r="D358" s="273"/>
      <c r="E358" s="273"/>
      <c r="F358" s="273"/>
      <c r="G358" s="273"/>
      <c r="H358" s="274"/>
      <c r="I358" s="275"/>
      <c r="J358" s="275"/>
      <c r="K358" s="275"/>
      <c r="L358" s="276"/>
      <c r="M358" s="275"/>
      <c r="N358" s="276"/>
      <c r="O358" s="275"/>
      <c r="P358" s="277"/>
      <c r="HY358" s="213"/>
      <c r="HZ358" s="213"/>
      <c r="IA358" s="213"/>
      <c r="IB358" s="213"/>
      <c r="IC358" s="213"/>
      <c r="ID358" s="213"/>
      <c r="IE358" s="217"/>
      <c r="IF358" s="217"/>
      <c r="IG358" s="217"/>
      <c r="IH358" s="213"/>
      <c r="II358" s="217"/>
      <c r="IJ358" s="213"/>
      <c r="IL358" s="213"/>
      <c r="IN358" s="213"/>
      <c r="IO358" s="213"/>
    </row>
    <row r="359" spans="1:266" s="215" customFormat="1" ht="15" x14ac:dyDescent="0.25">
      <c r="A359" s="321" t="s">
        <v>359</v>
      </c>
      <c r="B359" s="322" t="s">
        <v>532</v>
      </c>
      <c r="C359" s="487" t="s">
        <v>709</v>
      </c>
      <c r="D359" s="487"/>
      <c r="E359" s="487"/>
      <c r="F359" s="487"/>
      <c r="G359" s="487"/>
      <c r="H359" s="323" t="s">
        <v>565</v>
      </c>
      <c r="I359" s="324">
        <v>12</v>
      </c>
      <c r="J359" s="325">
        <v>1</v>
      </c>
      <c r="K359" s="325">
        <v>12</v>
      </c>
      <c r="L359" s="326"/>
      <c r="M359" s="324"/>
      <c r="N359" s="334">
        <v>149.94999999999999</v>
      </c>
      <c r="O359" s="324"/>
      <c r="P359" s="330">
        <v>1799.4</v>
      </c>
      <c r="HY359" s="213"/>
      <c r="HZ359" s="213" t="s">
        <v>709</v>
      </c>
      <c r="IA359" s="213" t="s">
        <v>516</v>
      </c>
      <c r="IB359" s="213" t="s">
        <v>516</v>
      </c>
      <c r="IC359" s="213" t="s">
        <v>516</v>
      </c>
      <c r="ID359" s="213" t="s">
        <v>516</v>
      </c>
      <c r="IE359" s="217"/>
      <c r="IF359" s="217"/>
      <c r="IG359" s="217"/>
      <c r="IH359" s="213"/>
      <c r="II359" s="217"/>
      <c r="IJ359" s="213"/>
      <c r="IL359" s="213"/>
      <c r="IN359" s="213"/>
      <c r="IO359" s="213"/>
    </row>
    <row r="360" spans="1:266" s="215" customFormat="1" ht="15" x14ac:dyDescent="0.25">
      <c r="A360" s="270"/>
      <c r="B360" s="271"/>
      <c r="C360" s="471" t="s">
        <v>482</v>
      </c>
      <c r="D360" s="471"/>
      <c r="E360" s="471"/>
      <c r="F360" s="471"/>
      <c r="G360" s="471"/>
      <c r="H360" s="471"/>
      <c r="I360" s="471"/>
      <c r="J360" s="471"/>
      <c r="K360" s="471"/>
      <c r="L360" s="471"/>
      <c r="M360" s="471"/>
      <c r="N360" s="471"/>
      <c r="O360" s="471"/>
      <c r="P360" s="503"/>
      <c r="HY360" s="213"/>
      <c r="HZ360" s="213"/>
      <c r="IA360" s="213"/>
      <c r="IB360" s="213"/>
      <c r="IC360" s="213"/>
      <c r="ID360" s="213"/>
      <c r="IE360" s="217"/>
      <c r="IF360" s="217"/>
      <c r="IG360" s="217"/>
      <c r="IH360" s="213"/>
      <c r="II360" s="217"/>
      <c r="IJ360" s="213"/>
      <c r="IL360" s="213"/>
      <c r="IN360" s="213"/>
      <c r="IO360" s="213"/>
      <c r="IQ360" s="212" t="s">
        <v>482</v>
      </c>
      <c r="IR360" s="212" t="s">
        <v>516</v>
      </c>
      <c r="IS360" s="212" t="s">
        <v>516</v>
      </c>
      <c r="IT360" s="212" t="s">
        <v>516</v>
      </c>
      <c r="IU360" s="212" t="s">
        <v>516</v>
      </c>
      <c r="IV360" s="212" t="s">
        <v>516</v>
      </c>
      <c r="IW360" s="212" t="s">
        <v>516</v>
      </c>
      <c r="IX360" s="212" t="s">
        <v>516</v>
      </c>
      <c r="IY360" s="212" t="s">
        <v>516</v>
      </c>
      <c r="IZ360" s="212" t="s">
        <v>516</v>
      </c>
      <c r="JA360" s="212" t="s">
        <v>516</v>
      </c>
      <c r="JB360" s="212" t="s">
        <v>516</v>
      </c>
      <c r="JC360" s="212" t="s">
        <v>516</v>
      </c>
      <c r="JD360" s="212" t="s">
        <v>516</v>
      </c>
    </row>
    <row r="361" spans="1:266" s="215" customFormat="1" ht="15" x14ac:dyDescent="0.25">
      <c r="A361" s="296"/>
      <c r="B361" s="224"/>
      <c r="C361" s="471" t="s">
        <v>710</v>
      </c>
      <c r="D361" s="471"/>
      <c r="E361" s="471"/>
      <c r="F361" s="471"/>
      <c r="G361" s="471"/>
      <c r="H361" s="471"/>
      <c r="I361" s="471"/>
      <c r="J361" s="471"/>
      <c r="K361" s="471"/>
      <c r="L361" s="471"/>
      <c r="M361" s="471"/>
      <c r="N361" s="471"/>
      <c r="O361" s="471"/>
      <c r="P361" s="503"/>
      <c r="HY361" s="213"/>
      <c r="HZ361" s="213"/>
      <c r="IA361" s="213"/>
      <c r="IB361" s="213"/>
      <c r="IC361" s="213"/>
      <c r="ID361" s="213"/>
      <c r="IE361" s="217"/>
      <c r="IF361" s="217"/>
      <c r="IG361" s="217"/>
      <c r="IH361" s="213"/>
      <c r="II361" s="217"/>
      <c r="IJ361" s="213"/>
      <c r="IL361" s="213"/>
      <c r="IN361" s="213"/>
      <c r="IO361" s="213"/>
      <c r="JF361" s="212" t="s">
        <v>710</v>
      </c>
    </row>
    <row r="362" spans="1:266" s="215" customFormat="1" ht="15" x14ac:dyDescent="0.25">
      <c r="A362" s="270"/>
      <c r="B362" s="271"/>
      <c r="C362" s="499" t="s">
        <v>484</v>
      </c>
      <c r="D362" s="499"/>
      <c r="E362" s="499"/>
      <c r="F362" s="499"/>
      <c r="G362" s="499"/>
      <c r="H362" s="323"/>
      <c r="I362" s="324"/>
      <c r="J362" s="324"/>
      <c r="K362" s="324"/>
      <c r="L362" s="326"/>
      <c r="M362" s="324"/>
      <c r="N362" s="326"/>
      <c r="O362" s="324"/>
      <c r="P362" s="330">
        <v>1799.4</v>
      </c>
      <c r="HY362" s="213"/>
      <c r="HZ362" s="213"/>
      <c r="IA362" s="213"/>
      <c r="IB362" s="213"/>
      <c r="IC362" s="213"/>
      <c r="ID362" s="213"/>
      <c r="IE362" s="217"/>
      <c r="IF362" s="217"/>
      <c r="IG362" s="217"/>
      <c r="IH362" s="213"/>
      <c r="II362" s="217"/>
      <c r="IJ362" s="213" t="s">
        <v>484</v>
      </c>
      <c r="IL362" s="213"/>
      <c r="IN362" s="213"/>
      <c r="IO362" s="213"/>
    </row>
    <row r="363" spans="1:266" s="215" customFormat="1" ht="0.75" customHeight="1" x14ac:dyDescent="0.25">
      <c r="A363" s="272"/>
      <c r="B363" s="273"/>
      <c r="C363" s="273"/>
      <c r="D363" s="273"/>
      <c r="E363" s="273"/>
      <c r="F363" s="273"/>
      <c r="G363" s="273"/>
      <c r="H363" s="274"/>
      <c r="I363" s="275"/>
      <c r="J363" s="275"/>
      <c r="K363" s="275"/>
      <c r="L363" s="276"/>
      <c r="M363" s="275"/>
      <c r="N363" s="276"/>
      <c r="O363" s="275"/>
      <c r="P363" s="277"/>
      <c r="HY363" s="213"/>
      <c r="HZ363" s="213"/>
      <c r="IA363" s="213"/>
      <c r="IB363" s="213"/>
      <c r="IC363" s="213"/>
      <c r="ID363" s="213"/>
      <c r="IE363" s="217"/>
      <c r="IF363" s="217"/>
      <c r="IG363" s="217"/>
      <c r="IH363" s="213"/>
      <c r="II363" s="217"/>
      <c r="IJ363" s="213"/>
      <c r="IL363" s="213"/>
      <c r="IN363" s="213"/>
      <c r="IO363" s="213"/>
    </row>
    <row r="364" spans="1:266" s="215" customFormat="1" ht="15" x14ac:dyDescent="0.25">
      <c r="A364" s="321" t="s">
        <v>389</v>
      </c>
      <c r="B364" s="322" t="s">
        <v>762</v>
      </c>
      <c r="C364" s="487" t="s">
        <v>763</v>
      </c>
      <c r="D364" s="487"/>
      <c r="E364" s="487"/>
      <c r="F364" s="487"/>
      <c r="G364" s="487"/>
      <c r="H364" s="323" t="s">
        <v>644</v>
      </c>
      <c r="I364" s="324">
        <v>0.42</v>
      </c>
      <c r="J364" s="325">
        <v>1</v>
      </c>
      <c r="K364" s="337">
        <v>0.42</v>
      </c>
      <c r="L364" s="329">
        <v>43543.49</v>
      </c>
      <c r="M364" s="340">
        <v>1.8</v>
      </c>
      <c r="N364" s="339">
        <v>78378.28</v>
      </c>
      <c r="O364" s="324"/>
      <c r="P364" s="330">
        <v>32918.879999999997</v>
      </c>
      <c r="HY364" s="213"/>
      <c r="HZ364" s="213" t="s">
        <v>763</v>
      </c>
      <c r="IA364" s="213" t="s">
        <v>516</v>
      </c>
      <c r="IB364" s="213" t="s">
        <v>516</v>
      </c>
      <c r="IC364" s="213" t="s">
        <v>516</v>
      </c>
      <c r="ID364" s="213" t="s">
        <v>516</v>
      </c>
      <c r="IE364" s="217"/>
      <c r="IF364" s="217"/>
      <c r="IG364" s="217"/>
      <c r="IH364" s="213"/>
      <c r="II364" s="217"/>
      <c r="IJ364" s="213"/>
      <c r="IL364" s="213"/>
      <c r="IN364" s="213"/>
      <c r="IO364" s="213"/>
    </row>
    <row r="365" spans="1:266" s="215" customFormat="1" ht="15" x14ac:dyDescent="0.25">
      <c r="A365" s="270"/>
      <c r="B365" s="271"/>
      <c r="C365" s="471" t="s">
        <v>482</v>
      </c>
      <c r="D365" s="471"/>
      <c r="E365" s="471"/>
      <c r="F365" s="471"/>
      <c r="G365" s="471"/>
      <c r="H365" s="471"/>
      <c r="I365" s="471"/>
      <c r="J365" s="471"/>
      <c r="K365" s="471"/>
      <c r="L365" s="471"/>
      <c r="M365" s="471"/>
      <c r="N365" s="471"/>
      <c r="O365" s="471"/>
      <c r="P365" s="503"/>
      <c r="HY365" s="213"/>
      <c r="HZ365" s="213"/>
      <c r="IA365" s="213"/>
      <c r="IB365" s="213"/>
      <c r="IC365" s="213"/>
      <c r="ID365" s="213"/>
      <c r="IE365" s="217"/>
      <c r="IF365" s="217"/>
      <c r="IG365" s="217"/>
      <c r="IH365" s="213"/>
      <c r="II365" s="217"/>
      <c r="IJ365" s="213"/>
      <c r="IL365" s="213"/>
      <c r="IN365" s="213"/>
      <c r="IO365" s="213"/>
      <c r="IQ365" s="212" t="s">
        <v>482</v>
      </c>
      <c r="IR365" s="212" t="s">
        <v>516</v>
      </c>
      <c r="IS365" s="212" t="s">
        <v>516</v>
      </c>
      <c r="IT365" s="212" t="s">
        <v>516</v>
      </c>
      <c r="IU365" s="212" t="s">
        <v>516</v>
      </c>
      <c r="IV365" s="212" t="s">
        <v>516</v>
      </c>
      <c r="IW365" s="212" t="s">
        <v>516</v>
      </c>
      <c r="IX365" s="212" t="s">
        <v>516</v>
      </c>
      <c r="IY365" s="212" t="s">
        <v>516</v>
      </c>
      <c r="IZ365" s="212" t="s">
        <v>516</v>
      </c>
      <c r="JA365" s="212" t="s">
        <v>516</v>
      </c>
      <c r="JB365" s="212" t="s">
        <v>516</v>
      </c>
      <c r="JC365" s="212" t="s">
        <v>516</v>
      </c>
      <c r="JD365" s="212" t="s">
        <v>516</v>
      </c>
    </row>
    <row r="366" spans="1:266" s="215" customFormat="1" ht="15" x14ac:dyDescent="0.25">
      <c r="A366" s="296"/>
      <c r="B366" s="224"/>
      <c r="C366" s="471" t="s">
        <v>764</v>
      </c>
      <c r="D366" s="471"/>
      <c r="E366" s="471"/>
      <c r="F366" s="471"/>
      <c r="G366" s="471"/>
      <c r="H366" s="471"/>
      <c r="I366" s="471"/>
      <c r="J366" s="471"/>
      <c r="K366" s="471"/>
      <c r="L366" s="471"/>
      <c r="M366" s="471"/>
      <c r="N366" s="471"/>
      <c r="O366" s="471"/>
      <c r="P366" s="503"/>
      <c r="HY366" s="213"/>
      <c r="HZ366" s="213"/>
      <c r="IA366" s="213"/>
      <c r="IB366" s="213"/>
      <c r="IC366" s="213"/>
      <c r="ID366" s="213"/>
      <c r="IE366" s="217"/>
      <c r="IF366" s="217"/>
      <c r="IG366" s="217"/>
      <c r="IH366" s="213"/>
      <c r="II366" s="217"/>
      <c r="IJ366" s="213"/>
      <c r="IL366" s="213"/>
      <c r="IN366" s="213"/>
      <c r="IO366" s="213"/>
      <c r="JE366" s="212" t="s">
        <v>764</v>
      </c>
    </row>
    <row r="367" spans="1:266" s="215" customFormat="1" ht="15" x14ac:dyDescent="0.25">
      <c r="A367" s="270"/>
      <c r="B367" s="271"/>
      <c r="C367" s="499" t="s">
        <v>484</v>
      </c>
      <c r="D367" s="499"/>
      <c r="E367" s="499"/>
      <c r="F367" s="499"/>
      <c r="G367" s="499"/>
      <c r="H367" s="323"/>
      <c r="I367" s="324"/>
      <c r="J367" s="324"/>
      <c r="K367" s="324"/>
      <c r="L367" s="326"/>
      <c r="M367" s="324"/>
      <c r="N367" s="326"/>
      <c r="O367" s="324"/>
      <c r="P367" s="330">
        <v>32918.879999999997</v>
      </c>
      <c r="HY367" s="213"/>
      <c r="HZ367" s="213"/>
      <c r="IA367" s="213"/>
      <c r="IB367" s="213"/>
      <c r="IC367" s="213"/>
      <c r="ID367" s="213"/>
      <c r="IE367" s="217"/>
      <c r="IF367" s="217"/>
      <c r="IG367" s="217"/>
      <c r="IH367" s="213"/>
      <c r="II367" s="217"/>
      <c r="IJ367" s="213" t="s">
        <v>484</v>
      </c>
      <c r="IL367" s="213"/>
      <c r="IN367" s="213"/>
      <c r="IO367" s="213"/>
    </row>
    <row r="368" spans="1:266" s="215" customFormat="1" ht="0.75" customHeight="1" x14ac:dyDescent="0.25">
      <c r="A368" s="272"/>
      <c r="B368" s="273"/>
      <c r="C368" s="273"/>
      <c r="D368" s="273"/>
      <c r="E368" s="273"/>
      <c r="F368" s="273"/>
      <c r="G368" s="273"/>
      <c r="H368" s="274"/>
      <c r="I368" s="275"/>
      <c r="J368" s="275"/>
      <c r="K368" s="275"/>
      <c r="L368" s="276"/>
      <c r="M368" s="275"/>
      <c r="N368" s="276"/>
      <c r="O368" s="275"/>
      <c r="P368" s="277"/>
      <c r="HY368" s="213"/>
      <c r="HZ368" s="213"/>
      <c r="IA368" s="213"/>
      <c r="IB368" s="213"/>
      <c r="IC368" s="213"/>
      <c r="ID368" s="213"/>
      <c r="IE368" s="217"/>
      <c r="IF368" s="217"/>
      <c r="IG368" s="217"/>
      <c r="IH368" s="213"/>
      <c r="II368" s="217"/>
      <c r="IJ368" s="213"/>
      <c r="IL368" s="213"/>
      <c r="IN368" s="213"/>
      <c r="IO368" s="213"/>
    </row>
    <row r="369" spans="1:264" s="215" customFormat="1" ht="15" x14ac:dyDescent="0.25">
      <c r="A369" s="321" t="s">
        <v>360</v>
      </c>
      <c r="B369" s="322" t="s">
        <v>640</v>
      </c>
      <c r="C369" s="487" t="s">
        <v>641</v>
      </c>
      <c r="D369" s="487"/>
      <c r="E369" s="487"/>
      <c r="F369" s="487"/>
      <c r="G369" s="487"/>
      <c r="H369" s="323" t="s">
        <v>483</v>
      </c>
      <c r="I369" s="324">
        <v>1.76</v>
      </c>
      <c r="J369" s="325">
        <v>1</v>
      </c>
      <c r="K369" s="337">
        <v>1.76</v>
      </c>
      <c r="L369" s="329">
        <v>61243.94</v>
      </c>
      <c r="M369" s="337">
        <v>1.39</v>
      </c>
      <c r="N369" s="339">
        <v>85129.08</v>
      </c>
      <c r="O369" s="324"/>
      <c r="P369" s="330">
        <v>149827.18</v>
      </c>
      <c r="HY369" s="213"/>
      <c r="HZ369" s="213" t="s">
        <v>641</v>
      </c>
      <c r="IA369" s="213" t="s">
        <v>516</v>
      </c>
      <c r="IB369" s="213" t="s">
        <v>516</v>
      </c>
      <c r="IC369" s="213" t="s">
        <v>516</v>
      </c>
      <c r="ID369" s="213" t="s">
        <v>516</v>
      </c>
      <c r="IE369" s="217"/>
      <c r="IF369" s="217"/>
      <c r="IG369" s="217"/>
      <c r="IH369" s="213"/>
      <c r="II369" s="217"/>
      <c r="IJ369" s="213"/>
      <c r="IL369" s="213"/>
      <c r="IN369" s="213"/>
      <c r="IO369" s="213"/>
    </row>
    <row r="370" spans="1:264" s="215" customFormat="1" ht="15" x14ac:dyDescent="0.25">
      <c r="A370" s="270"/>
      <c r="B370" s="271"/>
      <c r="C370" s="471" t="s">
        <v>482</v>
      </c>
      <c r="D370" s="471"/>
      <c r="E370" s="471"/>
      <c r="F370" s="471"/>
      <c r="G370" s="471"/>
      <c r="H370" s="471"/>
      <c r="I370" s="471"/>
      <c r="J370" s="471"/>
      <c r="K370" s="471"/>
      <c r="L370" s="471"/>
      <c r="M370" s="471"/>
      <c r="N370" s="471"/>
      <c r="O370" s="471"/>
      <c r="P370" s="503"/>
      <c r="HY370" s="213"/>
      <c r="HZ370" s="213"/>
      <c r="IA370" s="213"/>
      <c r="IB370" s="213"/>
      <c r="IC370" s="213"/>
      <c r="ID370" s="213"/>
      <c r="IE370" s="217"/>
      <c r="IF370" s="217"/>
      <c r="IG370" s="217"/>
      <c r="IH370" s="213"/>
      <c r="II370" s="217"/>
      <c r="IJ370" s="213"/>
      <c r="IL370" s="213"/>
      <c r="IN370" s="213"/>
      <c r="IO370" s="213"/>
      <c r="IQ370" s="212" t="s">
        <v>482</v>
      </c>
      <c r="IR370" s="212" t="s">
        <v>516</v>
      </c>
      <c r="IS370" s="212" t="s">
        <v>516</v>
      </c>
      <c r="IT370" s="212" t="s">
        <v>516</v>
      </c>
      <c r="IU370" s="212" t="s">
        <v>516</v>
      </c>
      <c r="IV370" s="212" t="s">
        <v>516</v>
      </c>
      <c r="IW370" s="212" t="s">
        <v>516</v>
      </c>
      <c r="IX370" s="212" t="s">
        <v>516</v>
      </c>
      <c r="IY370" s="212" t="s">
        <v>516</v>
      </c>
      <c r="IZ370" s="212" t="s">
        <v>516</v>
      </c>
      <c r="JA370" s="212" t="s">
        <v>516</v>
      </c>
      <c r="JB370" s="212" t="s">
        <v>516</v>
      </c>
      <c r="JC370" s="212" t="s">
        <v>516</v>
      </c>
      <c r="JD370" s="212" t="s">
        <v>516</v>
      </c>
    </row>
    <row r="371" spans="1:264" s="215" customFormat="1" ht="15" x14ac:dyDescent="0.25">
      <c r="A371" s="270"/>
      <c r="B371" s="271"/>
      <c r="C371" s="499" t="s">
        <v>484</v>
      </c>
      <c r="D371" s="499"/>
      <c r="E371" s="499"/>
      <c r="F371" s="499"/>
      <c r="G371" s="499"/>
      <c r="H371" s="323"/>
      <c r="I371" s="324"/>
      <c r="J371" s="324"/>
      <c r="K371" s="324"/>
      <c r="L371" s="326"/>
      <c r="M371" s="324"/>
      <c r="N371" s="326"/>
      <c r="O371" s="324"/>
      <c r="P371" s="330">
        <v>149827.18</v>
      </c>
      <c r="HY371" s="213"/>
      <c r="HZ371" s="213"/>
      <c r="IA371" s="213"/>
      <c r="IB371" s="213"/>
      <c r="IC371" s="213"/>
      <c r="ID371" s="213"/>
      <c r="IE371" s="217"/>
      <c r="IF371" s="217"/>
      <c r="IG371" s="217"/>
      <c r="IH371" s="213"/>
      <c r="II371" s="217"/>
      <c r="IJ371" s="213" t="s">
        <v>484</v>
      </c>
      <c r="IL371" s="213"/>
      <c r="IN371" s="213"/>
      <c r="IO371" s="213"/>
    </row>
    <row r="372" spans="1:264" s="215" customFormat="1" ht="0.75" customHeight="1" x14ac:dyDescent="0.25">
      <c r="A372" s="272"/>
      <c r="B372" s="273"/>
      <c r="C372" s="273"/>
      <c r="D372" s="273"/>
      <c r="E372" s="273"/>
      <c r="F372" s="273"/>
      <c r="G372" s="273"/>
      <c r="H372" s="274"/>
      <c r="I372" s="275"/>
      <c r="J372" s="275"/>
      <c r="K372" s="275"/>
      <c r="L372" s="276"/>
      <c r="M372" s="275"/>
      <c r="N372" s="276"/>
      <c r="O372" s="275"/>
      <c r="P372" s="277"/>
      <c r="HY372" s="213"/>
      <c r="HZ372" s="213"/>
      <c r="IA372" s="213"/>
      <c r="IB372" s="213"/>
      <c r="IC372" s="213"/>
      <c r="ID372" s="213"/>
      <c r="IE372" s="217"/>
      <c r="IF372" s="217"/>
      <c r="IG372" s="217"/>
      <c r="IH372" s="213"/>
      <c r="II372" s="217"/>
      <c r="IJ372" s="213"/>
      <c r="IL372" s="213"/>
      <c r="IN372" s="213"/>
      <c r="IO372" s="213"/>
    </row>
    <row r="373" spans="1:264" s="215" customFormat="1" ht="15" x14ac:dyDescent="0.25">
      <c r="A373" s="321" t="s">
        <v>708</v>
      </c>
      <c r="B373" s="322" t="s">
        <v>645</v>
      </c>
      <c r="C373" s="487" t="s">
        <v>646</v>
      </c>
      <c r="D373" s="487"/>
      <c r="E373" s="487"/>
      <c r="F373" s="487"/>
      <c r="G373" s="487"/>
      <c r="H373" s="323" t="s">
        <v>644</v>
      </c>
      <c r="I373" s="324">
        <v>0.42</v>
      </c>
      <c r="J373" s="325">
        <v>1</v>
      </c>
      <c r="K373" s="337">
        <v>0.42</v>
      </c>
      <c r="L373" s="329">
        <v>1031.73</v>
      </c>
      <c r="M373" s="337">
        <v>1.17</v>
      </c>
      <c r="N373" s="339">
        <v>1207.1199999999999</v>
      </c>
      <c r="O373" s="324"/>
      <c r="P373" s="336">
        <v>506.99</v>
      </c>
      <c r="HY373" s="213"/>
      <c r="HZ373" s="213" t="s">
        <v>646</v>
      </c>
      <c r="IA373" s="213" t="s">
        <v>516</v>
      </c>
      <c r="IB373" s="213" t="s">
        <v>516</v>
      </c>
      <c r="IC373" s="213" t="s">
        <v>516</v>
      </c>
      <c r="ID373" s="213" t="s">
        <v>516</v>
      </c>
      <c r="IE373" s="217"/>
      <c r="IF373" s="217"/>
      <c r="IG373" s="217"/>
      <c r="IH373" s="213"/>
      <c r="II373" s="217"/>
      <c r="IJ373" s="213"/>
      <c r="IL373" s="213"/>
      <c r="IN373" s="213"/>
      <c r="IO373" s="213"/>
    </row>
    <row r="374" spans="1:264" s="215" customFormat="1" ht="15" x14ac:dyDescent="0.25">
      <c r="A374" s="270"/>
      <c r="B374" s="271"/>
      <c r="C374" s="471" t="s">
        <v>482</v>
      </c>
      <c r="D374" s="471"/>
      <c r="E374" s="471"/>
      <c r="F374" s="471"/>
      <c r="G374" s="471"/>
      <c r="H374" s="471"/>
      <c r="I374" s="471"/>
      <c r="J374" s="471"/>
      <c r="K374" s="471"/>
      <c r="L374" s="471"/>
      <c r="M374" s="471"/>
      <c r="N374" s="471"/>
      <c r="O374" s="471"/>
      <c r="P374" s="503"/>
      <c r="HY374" s="213"/>
      <c r="HZ374" s="213"/>
      <c r="IA374" s="213"/>
      <c r="IB374" s="213"/>
      <c r="IC374" s="213"/>
      <c r="ID374" s="213"/>
      <c r="IE374" s="217"/>
      <c r="IF374" s="217"/>
      <c r="IG374" s="217"/>
      <c r="IH374" s="213"/>
      <c r="II374" s="217"/>
      <c r="IJ374" s="213"/>
      <c r="IL374" s="213"/>
      <c r="IN374" s="213"/>
      <c r="IO374" s="213"/>
      <c r="IQ374" s="212" t="s">
        <v>482</v>
      </c>
      <c r="IR374" s="212" t="s">
        <v>516</v>
      </c>
      <c r="IS374" s="212" t="s">
        <v>516</v>
      </c>
      <c r="IT374" s="212" t="s">
        <v>516</v>
      </c>
      <c r="IU374" s="212" t="s">
        <v>516</v>
      </c>
      <c r="IV374" s="212" t="s">
        <v>516</v>
      </c>
      <c r="IW374" s="212" t="s">
        <v>516</v>
      </c>
      <c r="IX374" s="212" t="s">
        <v>516</v>
      </c>
      <c r="IY374" s="212" t="s">
        <v>516</v>
      </c>
      <c r="IZ374" s="212" t="s">
        <v>516</v>
      </c>
      <c r="JA374" s="212" t="s">
        <v>516</v>
      </c>
      <c r="JB374" s="212" t="s">
        <v>516</v>
      </c>
      <c r="JC374" s="212" t="s">
        <v>516</v>
      </c>
      <c r="JD374" s="212" t="s">
        <v>516</v>
      </c>
    </row>
    <row r="375" spans="1:264" s="215" customFormat="1" ht="15" x14ac:dyDescent="0.25">
      <c r="A375" s="270"/>
      <c r="B375" s="271"/>
      <c r="C375" s="499" t="s">
        <v>484</v>
      </c>
      <c r="D375" s="499"/>
      <c r="E375" s="499"/>
      <c r="F375" s="499"/>
      <c r="G375" s="499"/>
      <c r="H375" s="323"/>
      <c r="I375" s="324"/>
      <c r="J375" s="324"/>
      <c r="K375" s="324"/>
      <c r="L375" s="326"/>
      <c r="M375" s="324"/>
      <c r="N375" s="326"/>
      <c r="O375" s="324"/>
      <c r="P375" s="336">
        <v>506.99</v>
      </c>
      <c r="HY375" s="213"/>
      <c r="HZ375" s="213"/>
      <c r="IA375" s="213"/>
      <c r="IB375" s="213"/>
      <c r="IC375" s="213"/>
      <c r="ID375" s="213"/>
      <c r="IE375" s="217"/>
      <c r="IF375" s="217"/>
      <c r="IG375" s="217"/>
      <c r="IH375" s="213"/>
      <c r="II375" s="217"/>
      <c r="IJ375" s="213" t="s">
        <v>484</v>
      </c>
      <c r="IL375" s="213"/>
      <c r="IN375" s="213"/>
      <c r="IO375" s="213"/>
    </row>
    <row r="376" spans="1:264" s="215" customFormat="1" ht="0.75" customHeight="1" x14ac:dyDescent="0.25">
      <c r="A376" s="272"/>
      <c r="B376" s="273"/>
      <c r="C376" s="273"/>
      <c r="D376" s="273"/>
      <c r="E376" s="273"/>
      <c r="F376" s="273"/>
      <c r="G376" s="273"/>
      <c r="H376" s="274"/>
      <c r="I376" s="275"/>
      <c r="J376" s="275"/>
      <c r="K376" s="275"/>
      <c r="L376" s="276"/>
      <c r="M376" s="275"/>
      <c r="N376" s="276"/>
      <c r="O376" s="275"/>
      <c r="P376" s="277"/>
      <c r="HY376" s="213"/>
      <c r="HZ376" s="213"/>
      <c r="IA376" s="213"/>
      <c r="IB376" s="213"/>
      <c r="IC376" s="213"/>
      <c r="ID376" s="213"/>
      <c r="IE376" s="217"/>
      <c r="IF376" s="217"/>
      <c r="IG376" s="217"/>
      <c r="IH376" s="213"/>
      <c r="II376" s="217"/>
      <c r="IJ376" s="213"/>
      <c r="IL376" s="213"/>
      <c r="IN376" s="213"/>
      <c r="IO376" s="213"/>
    </row>
    <row r="377" spans="1:264" s="215" customFormat="1" ht="34.5" x14ac:dyDescent="0.25">
      <c r="A377" s="321" t="s">
        <v>648</v>
      </c>
      <c r="B377" s="322" t="s">
        <v>642</v>
      </c>
      <c r="C377" s="487" t="s">
        <v>643</v>
      </c>
      <c r="D377" s="487"/>
      <c r="E377" s="487"/>
      <c r="F377" s="487"/>
      <c r="G377" s="487"/>
      <c r="H377" s="323" t="s">
        <v>489</v>
      </c>
      <c r="I377" s="324">
        <v>8.9999999999999993E-3</v>
      </c>
      <c r="J377" s="325">
        <v>1</v>
      </c>
      <c r="K377" s="333">
        <v>8.9999999999999993E-3</v>
      </c>
      <c r="L377" s="326"/>
      <c r="M377" s="324"/>
      <c r="N377" s="339">
        <v>60166.34</v>
      </c>
      <c r="O377" s="324"/>
      <c r="P377" s="336">
        <v>541.5</v>
      </c>
      <c r="HY377" s="213"/>
      <c r="HZ377" s="213" t="s">
        <v>643</v>
      </c>
      <c r="IA377" s="213" t="s">
        <v>516</v>
      </c>
      <c r="IB377" s="213" t="s">
        <v>516</v>
      </c>
      <c r="IC377" s="213" t="s">
        <v>516</v>
      </c>
      <c r="ID377" s="213" t="s">
        <v>516</v>
      </c>
      <c r="IE377" s="217"/>
      <c r="IF377" s="217"/>
      <c r="IG377" s="217"/>
      <c r="IH377" s="213"/>
      <c r="II377" s="217"/>
      <c r="IJ377" s="213"/>
      <c r="IL377" s="213"/>
      <c r="IN377" s="213"/>
      <c r="IO377" s="213"/>
    </row>
    <row r="378" spans="1:264" s="215" customFormat="1" ht="15" x14ac:dyDescent="0.25">
      <c r="A378" s="270"/>
      <c r="B378" s="271"/>
      <c r="C378" s="471" t="s">
        <v>482</v>
      </c>
      <c r="D378" s="471"/>
      <c r="E378" s="471"/>
      <c r="F378" s="471"/>
      <c r="G378" s="471"/>
      <c r="H378" s="471"/>
      <c r="I378" s="471"/>
      <c r="J378" s="471"/>
      <c r="K378" s="471"/>
      <c r="L378" s="471"/>
      <c r="M378" s="471"/>
      <c r="N378" s="471"/>
      <c r="O378" s="471"/>
      <c r="P378" s="503"/>
      <c r="HY378" s="213"/>
      <c r="HZ378" s="213"/>
      <c r="IA378" s="213"/>
      <c r="IB378" s="213"/>
      <c r="IC378" s="213"/>
      <c r="ID378" s="213"/>
      <c r="IE378" s="217"/>
      <c r="IF378" s="217"/>
      <c r="IG378" s="217"/>
      <c r="IH378" s="213"/>
      <c r="II378" s="217"/>
      <c r="IJ378" s="213"/>
      <c r="IL378" s="213"/>
      <c r="IN378" s="213"/>
      <c r="IO378" s="213"/>
      <c r="IQ378" s="212" t="s">
        <v>482</v>
      </c>
      <c r="IR378" s="212" t="s">
        <v>516</v>
      </c>
      <c r="IS378" s="212" t="s">
        <v>516</v>
      </c>
      <c r="IT378" s="212" t="s">
        <v>516</v>
      </c>
      <c r="IU378" s="212" t="s">
        <v>516</v>
      </c>
      <c r="IV378" s="212" t="s">
        <v>516</v>
      </c>
      <c r="IW378" s="212" t="s">
        <v>516</v>
      </c>
      <c r="IX378" s="212" t="s">
        <v>516</v>
      </c>
      <c r="IY378" s="212" t="s">
        <v>516</v>
      </c>
      <c r="IZ378" s="212" t="s">
        <v>516</v>
      </c>
      <c r="JA378" s="212" t="s">
        <v>516</v>
      </c>
      <c r="JB378" s="212" t="s">
        <v>516</v>
      </c>
      <c r="JC378" s="212" t="s">
        <v>516</v>
      </c>
      <c r="JD378" s="212" t="s">
        <v>516</v>
      </c>
    </row>
    <row r="379" spans="1:264" s="215" customFormat="1" ht="15" x14ac:dyDescent="0.25">
      <c r="A379" s="270"/>
      <c r="B379" s="271"/>
      <c r="C379" s="499" t="s">
        <v>484</v>
      </c>
      <c r="D379" s="499"/>
      <c r="E379" s="499"/>
      <c r="F379" s="499"/>
      <c r="G379" s="499"/>
      <c r="H379" s="323"/>
      <c r="I379" s="324"/>
      <c r="J379" s="324"/>
      <c r="K379" s="324"/>
      <c r="L379" s="326"/>
      <c r="M379" s="324"/>
      <c r="N379" s="326"/>
      <c r="O379" s="324"/>
      <c r="P379" s="336">
        <v>541.5</v>
      </c>
      <c r="HY379" s="213"/>
      <c r="HZ379" s="213"/>
      <c r="IA379" s="213"/>
      <c r="IB379" s="213"/>
      <c r="IC379" s="213"/>
      <c r="ID379" s="213"/>
      <c r="IE379" s="217"/>
      <c r="IF379" s="217"/>
      <c r="IG379" s="217"/>
      <c r="IH379" s="213"/>
      <c r="II379" s="217"/>
      <c r="IJ379" s="213" t="s">
        <v>484</v>
      </c>
      <c r="IL379" s="213"/>
      <c r="IN379" s="213"/>
      <c r="IO379" s="213"/>
    </row>
    <row r="380" spans="1:264" s="215" customFormat="1" ht="0.75" customHeight="1" x14ac:dyDescent="0.25">
      <c r="A380" s="272"/>
      <c r="B380" s="273"/>
      <c r="C380" s="273"/>
      <c r="D380" s="273"/>
      <c r="E380" s="273"/>
      <c r="F380" s="273"/>
      <c r="G380" s="273"/>
      <c r="H380" s="274"/>
      <c r="I380" s="275"/>
      <c r="J380" s="275"/>
      <c r="K380" s="275"/>
      <c r="L380" s="276"/>
      <c r="M380" s="275"/>
      <c r="N380" s="276"/>
      <c r="O380" s="275"/>
      <c r="P380" s="277"/>
      <c r="HY380" s="213"/>
      <c r="HZ380" s="213"/>
      <c r="IA380" s="213"/>
      <c r="IB380" s="213"/>
      <c r="IC380" s="213"/>
      <c r="ID380" s="213"/>
      <c r="IE380" s="217"/>
      <c r="IF380" s="217"/>
      <c r="IG380" s="217"/>
      <c r="IH380" s="213"/>
      <c r="II380" s="217"/>
      <c r="IJ380" s="213"/>
      <c r="IL380" s="213"/>
      <c r="IN380" s="213"/>
      <c r="IO380" s="213"/>
    </row>
    <row r="381" spans="1:264" s="215" customFormat="1" ht="34.5" x14ac:dyDescent="0.25">
      <c r="A381" s="321" t="s">
        <v>650</v>
      </c>
      <c r="B381" s="322" t="s">
        <v>663</v>
      </c>
      <c r="C381" s="487" t="s">
        <v>664</v>
      </c>
      <c r="D381" s="487"/>
      <c r="E381" s="487"/>
      <c r="F381" s="487"/>
      <c r="G381" s="487"/>
      <c r="H381" s="323" t="s">
        <v>565</v>
      </c>
      <c r="I381" s="324">
        <v>84</v>
      </c>
      <c r="J381" s="325">
        <v>1</v>
      </c>
      <c r="K381" s="325">
        <v>84</v>
      </c>
      <c r="L381" s="332">
        <v>127.56</v>
      </c>
      <c r="M381" s="337">
        <v>1.26</v>
      </c>
      <c r="N381" s="334">
        <v>160.72999999999999</v>
      </c>
      <c r="O381" s="324"/>
      <c r="P381" s="330">
        <v>13501.32</v>
      </c>
      <c r="HY381" s="213"/>
      <c r="HZ381" s="213" t="s">
        <v>664</v>
      </c>
      <c r="IA381" s="213" t="s">
        <v>516</v>
      </c>
      <c r="IB381" s="213" t="s">
        <v>516</v>
      </c>
      <c r="IC381" s="213" t="s">
        <v>516</v>
      </c>
      <c r="ID381" s="213" t="s">
        <v>516</v>
      </c>
      <c r="IE381" s="217"/>
      <c r="IF381" s="217"/>
      <c r="IG381" s="217"/>
      <c r="IH381" s="213"/>
      <c r="II381" s="217"/>
      <c r="IJ381" s="213"/>
      <c r="IL381" s="213"/>
      <c r="IN381" s="213"/>
      <c r="IO381" s="213"/>
    </row>
    <row r="382" spans="1:264" s="215" customFormat="1" ht="15" x14ac:dyDescent="0.25">
      <c r="A382" s="270"/>
      <c r="B382" s="271"/>
      <c r="C382" s="471" t="s">
        <v>482</v>
      </c>
      <c r="D382" s="471"/>
      <c r="E382" s="471"/>
      <c r="F382" s="471"/>
      <c r="G382" s="471"/>
      <c r="H382" s="471"/>
      <c r="I382" s="471"/>
      <c r="J382" s="471"/>
      <c r="K382" s="471"/>
      <c r="L382" s="471"/>
      <c r="M382" s="471"/>
      <c r="N382" s="471"/>
      <c r="O382" s="471"/>
      <c r="P382" s="503"/>
      <c r="HY382" s="213"/>
      <c r="HZ382" s="213"/>
      <c r="IA382" s="213"/>
      <c r="IB382" s="213"/>
      <c r="IC382" s="213"/>
      <c r="ID382" s="213"/>
      <c r="IE382" s="217"/>
      <c r="IF382" s="217"/>
      <c r="IG382" s="217"/>
      <c r="IH382" s="213"/>
      <c r="II382" s="217"/>
      <c r="IJ382" s="213"/>
      <c r="IL382" s="213"/>
      <c r="IN382" s="213"/>
      <c r="IO382" s="213"/>
      <c r="IQ382" s="212" t="s">
        <v>482</v>
      </c>
      <c r="IR382" s="212" t="s">
        <v>516</v>
      </c>
      <c r="IS382" s="212" t="s">
        <v>516</v>
      </c>
      <c r="IT382" s="212" t="s">
        <v>516</v>
      </c>
      <c r="IU382" s="212" t="s">
        <v>516</v>
      </c>
      <c r="IV382" s="212" t="s">
        <v>516</v>
      </c>
      <c r="IW382" s="212" t="s">
        <v>516</v>
      </c>
      <c r="IX382" s="212" t="s">
        <v>516</v>
      </c>
      <c r="IY382" s="212" t="s">
        <v>516</v>
      </c>
      <c r="IZ382" s="212" t="s">
        <v>516</v>
      </c>
      <c r="JA382" s="212" t="s">
        <v>516</v>
      </c>
      <c r="JB382" s="212" t="s">
        <v>516</v>
      </c>
      <c r="JC382" s="212" t="s">
        <v>516</v>
      </c>
      <c r="JD382" s="212" t="s">
        <v>516</v>
      </c>
    </row>
    <row r="383" spans="1:264" s="215" customFormat="1" ht="15" x14ac:dyDescent="0.25">
      <c r="A383" s="270"/>
      <c r="B383" s="271"/>
      <c r="C383" s="499" t="s">
        <v>484</v>
      </c>
      <c r="D383" s="499"/>
      <c r="E383" s="499"/>
      <c r="F383" s="499"/>
      <c r="G383" s="499"/>
      <c r="H383" s="323"/>
      <c r="I383" s="324"/>
      <c r="J383" s="324"/>
      <c r="K383" s="324"/>
      <c r="L383" s="326"/>
      <c r="M383" s="324"/>
      <c r="N383" s="326"/>
      <c r="O383" s="324"/>
      <c r="P383" s="330">
        <v>13501.32</v>
      </c>
      <c r="HY383" s="213"/>
      <c r="HZ383" s="213"/>
      <c r="IA383" s="213"/>
      <c r="IB383" s="213"/>
      <c r="IC383" s="213"/>
      <c r="ID383" s="213"/>
      <c r="IE383" s="217"/>
      <c r="IF383" s="217"/>
      <c r="IG383" s="217"/>
      <c r="IH383" s="213"/>
      <c r="II383" s="217"/>
      <c r="IJ383" s="213" t="s">
        <v>484</v>
      </c>
      <c r="IL383" s="213"/>
      <c r="IN383" s="213"/>
      <c r="IO383" s="213"/>
    </row>
    <row r="384" spans="1:264" s="215" customFormat="1" ht="0.75" customHeight="1" x14ac:dyDescent="0.25">
      <c r="A384" s="272"/>
      <c r="B384" s="273"/>
      <c r="C384" s="273"/>
      <c r="D384" s="273"/>
      <c r="E384" s="273"/>
      <c r="F384" s="273"/>
      <c r="G384" s="273"/>
      <c r="H384" s="274"/>
      <c r="I384" s="275"/>
      <c r="J384" s="275"/>
      <c r="K384" s="275"/>
      <c r="L384" s="276"/>
      <c r="M384" s="275"/>
      <c r="N384" s="276"/>
      <c r="O384" s="275"/>
      <c r="P384" s="277"/>
      <c r="HY384" s="213"/>
      <c r="HZ384" s="213"/>
      <c r="IA384" s="213"/>
      <c r="IB384" s="213"/>
      <c r="IC384" s="213"/>
      <c r="ID384" s="213"/>
      <c r="IE384" s="217"/>
      <c r="IF384" s="217"/>
      <c r="IG384" s="217"/>
      <c r="IH384" s="213"/>
      <c r="II384" s="217"/>
      <c r="IJ384" s="213"/>
      <c r="IL384" s="213"/>
      <c r="IN384" s="213"/>
      <c r="IO384" s="213"/>
    </row>
    <row r="385" spans="1:266" s="215" customFormat="1" ht="15" x14ac:dyDescent="0.25">
      <c r="A385" s="321" t="s">
        <v>651</v>
      </c>
      <c r="B385" s="322" t="s">
        <v>532</v>
      </c>
      <c r="C385" s="487" t="s">
        <v>765</v>
      </c>
      <c r="D385" s="487"/>
      <c r="E385" s="487"/>
      <c r="F385" s="487"/>
      <c r="G385" s="487"/>
      <c r="H385" s="323" t="s">
        <v>565</v>
      </c>
      <c r="I385" s="324">
        <v>12</v>
      </c>
      <c r="J385" s="325">
        <v>1</v>
      </c>
      <c r="K385" s="325">
        <v>12</v>
      </c>
      <c r="L385" s="326"/>
      <c r="M385" s="324"/>
      <c r="N385" s="334">
        <v>832.25</v>
      </c>
      <c r="O385" s="324"/>
      <c r="P385" s="330">
        <v>9987</v>
      </c>
      <c r="HY385" s="213"/>
      <c r="HZ385" s="213" t="s">
        <v>765</v>
      </c>
      <c r="IA385" s="213" t="s">
        <v>516</v>
      </c>
      <c r="IB385" s="213" t="s">
        <v>516</v>
      </c>
      <c r="IC385" s="213" t="s">
        <v>516</v>
      </c>
      <c r="ID385" s="213" t="s">
        <v>516</v>
      </c>
      <c r="IE385" s="217"/>
      <c r="IF385" s="217"/>
      <c r="IG385" s="217"/>
      <c r="IH385" s="213"/>
      <c r="II385" s="217"/>
      <c r="IJ385" s="213"/>
      <c r="IL385" s="213"/>
      <c r="IN385" s="213"/>
      <c r="IO385" s="213"/>
    </row>
    <row r="386" spans="1:266" s="215" customFormat="1" ht="15" x14ac:dyDescent="0.25">
      <c r="A386" s="270"/>
      <c r="B386" s="271"/>
      <c r="C386" s="471" t="s">
        <v>766</v>
      </c>
      <c r="D386" s="471"/>
      <c r="E386" s="471"/>
      <c r="F386" s="471"/>
      <c r="G386" s="471"/>
      <c r="H386" s="471"/>
      <c r="I386" s="471"/>
      <c r="J386" s="471"/>
      <c r="K386" s="471"/>
      <c r="L386" s="471"/>
      <c r="M386" s="471"/>
      <c r="N386" s="471"/>
      <c r="O386" s="471"/>
      <c r="P386" s="503"/>
      <c r="HY386" s="213"/>
      <c r="HZ386" s="213"/>
      <c r="IA386" s="213"/>
      <c r="IB386" s="213"/>
      <c r="IC386" s="213"/>
      <c r="ID386" s="213"/>
      <c r="IE386" s="217"/>
      <c r="IF386" s="217"/>
      <c r="IG386" s="217"/>
      <c r="IH386" s="213"/>
      <c r="II386" s="217"/>
      <c r="IJ386" s="213"/>
      <c r="IL386" s="213"/>
      <c r="IN386" s="213"/>
      <c r="IO386" s="213"/>
      <c r="IQ386" s="212" t="s">
        <v>766</v>
      </c>
      <c r="IR386" s="212" t="s">
        <v>516</v>
      </c>
      <c r="IS386" s="212" t="s">
        <v>516</v>
      </c>
      <c r="IT386" s="212" t="s">
        <v>516</v>
      </c>
      <c r="IU386" s="212" t="s">
        <v>516</v>
      </c>
      <c r="IV386" s="212" t="s">
        <v>516</v>
      </c>
      <c r="IW386" s="212" t="s">
        <v>516</v>
      </c>
      <c r="IX386" s="212" t="s">
        <v>516</v>
      </c>
      <c r="IY386" s="212" t="s">
        <v>516</v>
      </c>
      <c r="IZ386" s="212" t="s">
        <v>516</v>
      </c>
      <c r="JA386" s="212" t="s">
        <v>516</v>
      </c>
      <c r="JB386" s="212" t="s">
        <v>516</v>
      </c>
      <c r="JC386" s="212" t="s">
        <v>516</v>
      </c>
      <c r="JD386" s="212" t="s">
        <v>516</v>
      </c>
    </row>
    <row r="387" spans="1:266" s="215" customFormat="1" ht="15" x14ac:dyDescent="0.25">
      <c r="A387" s="296"/>
      <c r="B387" s="224"/>
      <c r="C387" s="471" t="s">
        <v>767</v>
      </c>
      <c r="D387" s="471"/>
      <c r="E387" s="471"/>
      <c r="F387" s="471"/>
      <c r="G387" s="471"/>
      <c r="H387" s="471"/>
      <c r="I387" s="471"/>
      <c r="J387" s="471"/>
      <c r="K387" s="471"/>
      <c r="L387" s="471"/>
      <c r="M387" s="471"/>
      <c r="N387" s="471"/>
      <c r="O387" s="471"/>
      <c r="P387" s="503"/>
      <c r="HY387" s="213"/>
      <c r="HZ387" s="213"/>
      <c r="IA387" s="213"/>
      <c r="IB387" s="213"/>
      <c r="IC387" s="213"/>
      <c r="ID387" s="213"/>
      <c r="IE387" s="217"/>
      <c r="IF387" s="217"/>
      <c r="IG387" s="217"/>
      <c r="IH387" s="213"/>
      <c r="II387" s="217"/>
      <c r="IJ387" s="213"/>
      <c r="IL387" s="213"/>
      <c r="IN387" s="213"/>
      <c r="IO387" s="213"/>
      <c r="JF387" s="212" t="s">
        <v>767</v>
      </c>
    </row>
    <row r="388" spans="1:266" s="215" customFormat="1" ht="15" x14ac:dyDescent="0.25">
      <c r="A388" s="270"/>
      <c r="B388" s="271"/>
      <c r="C388" s="499" t="s">
        <v>484</v>
      </c>
      <c r="D388" s="499"/>
      <c r="E388" s="499"/>
      <c r="F388" s="499"/>
      <c r="G388" s="499"/>
      <c r="H388" s="323"/>
      <c r="I388" s="324"/>
      <c r="J388" s="324"/>
      <c r="K388" s="324"/>
      <c r="L388" s="326"/>
      <c r="M388" s="324"/>
      <c r="N388" s="326"/>
      <c r="O388" s="324"/>
      <c r="P388" s="330">
        <v>9987</v>
      </c>
      <c r="HY388" s="213"/>
      <c r="HZ388" s="213"/>
      <c r="IA388" s="213"/>
      <c r="IB388" s="213"/>
      <c r="IC388" s="213"/>
      <c r="ID388" s="213"/>
      <c r="IE388" s="217"/>
      <c r="IF388" s="217"/>
      <c r="IG388" s="217"/>
      <c r="IH388" s="213"/>
      <c r="II388" s="217"/>
      <c r="IJ388" s="213" t="s">
        <v>484</v>
      </c>
      <c r="IL388" s="213"/>
      <c r="IN388" s="213"/>
      <c r="IO388" s="213"/>
    </row>
    <row r="389" spans="1:266" s="215" customFormat="1" ht="0.75" customHeight="1" x14ac:dyDescent="0.25">
      <c r="A389" s="272"/>
      <c r="B389" s="273"/>
      <c r="C389" s="273"/>
      <c r="D389" s="273"/>
      <c r="E389" s="273"/>
      <c r="F389" s="273"/>
      <c r="G389" s="273"/>
      <c r="H389" s="274"/>
      <c r="I389" s="275"/>
      <c r="J389" s="275"/>
      <c r="K389" s="275"/>
      <c r="L389" s="276"/>
      <c r="M389" s="275"/>
      <c r="N389" s="276"/>
      <c r="O389" s="275"/>
      <c r="P389" s="277"/>
      <c r="HY389" s="213"/>
      <c r="HZ389" s="213"/>
      <c r="IA389" s="213"/>
      <c r="IB389" s="213"/>
      <c r="IC389" s="213"/>
      <c r="ID389" s="213"/>
      <c r="IE389" s="217"/>
      <c r="IF389" s="217"/>
      <c r="IG389" s="217"/>
      <c r="IH389" s="213"/>
      <c r="II389" s="217"/>
      <c r="IJ389" s="213"/>
      <c r="IL389" s="213"/>
      <c r="IN389" s="213"/>
      <c r="IO389" s="213"/>
    </row>
    <row r="390" spans="1:266" s="215" customFormat="1" ht="15" x14ac:dyDescent="0.25">
      <c r="A390" s="321" t="s">
        <v>652</v>
      </c>
      <c r="B390" s="322" t="s">
        <v>768</v>
      </c>
      <c r="C390" s="487" t="s">
        <v>769</v>
      </c>
      <c r="D390" s="487"/>
      <c r="E390" s="487"/>
      <c r="F390" s="487"/>
      <c r="G390" s="487"/>
      <c r="H390" s="323" t="s">
        <v>565</v>
      </c>
      <c r="I390" s="324">
        <v>12</v>
      </c>
      <c r="J390" s="325">
        <v>1</v>
      </c>
      <c r="K390" s="325">
        <v>12</v>
      </c>
      <c r="L390" s="332">
        <v>161.56</v>
      </c>
      <c r="M390" s="337">
        <v>1.1299999999999999</v>
      </c>
      <c r="N390" s="334">
        <v>182.56</v>
      </c>
      <c r="O390" s="324"/>
      <c r="P390" s="330">
        <v>2190.7199999999998</v>
      </c>
      <c r="HY390" s="213"/>
      <c r="HZ390" s="213" t="s">
        <v>769</v>
      </c>
      <c r="IA390" s="213" t="s">
        <v>516</v>
      </c>
      <c r="IB390" s="213" t="s">
        <v>516</v>
      </c>
      <c r="IC390" s="213" t="s">
        <v>516</v>
      </c>
      <c r="ID390" s="213" t="s">
        <v>516</v>
      </c>
      <c r="IE390" s="217"/>
      <c r="IF390" s="217"/>
      <c r="IG390" s="217"/>
      <c r="IH390" s="213"/>
      <c r="II390" s="217"/>
      <c r="IJ390" s="213"/>
      <c r="IL390" s="213"/>
      <c r="IN390" s="213"/>
      <c r="IO390" s="213"/>
    </row>
    <row r="391" spans="1:266" s="215" customFormat="1" ht="15" x14ac:dyDescent="0.25">
      <c r="A391" s="270"/>
      <c r="B391" s="271"/>
      <c r="C391" s="471" t="s">
        <v>482</v>
      </c>
      <c r="D391" s="471"/>
      <c r="E391" s="471"/>
      <c r="F391" s="471"/>
      <c r="G391" s="471"/>
      <c r="H391" s="471"/>
      <c r="I391" s="471"/>
      <c r="J391" s="471"/>
      <c r="K391" s="471"/>
      <c r="L391" s="471"/>
      <c r="M391" s="471"/>
      <c r="N391" s="471"/>
      <c r="O391" s="471"/>
      <c r="P391" s="503"/>
      <c r="HY391" s="213"/>
      <c r="HZ391" s="213"/>
      <c r="IA391" s="213"/>
      <c r="IB391" s="213"/>
      <c r="IC391" s="213"/>
      <c r="ID391" s="213"/>
      <c r="IE391" s="217"/>
      <c r="IF391" s="217"/>
      <c r="IG391" s="217"/>
      <c r="IH391" s="213"/>
      <c r="II391" s="217"/>
      <c r="IJ391" s="213"/>
      <c r="IL391" s="213"/>
      <c r="IN391" s="213"/>
      <c r="IO391" s="213"/>
      <c r="IQ391" s="212" t="s">
        <v>482</v>
      </c>
      <c r="IR391" s="212" t="s">
        <v>516</v>
      </c>
      <c r="IS391" s="212" t="s">
        <v>516</v>
      </c>
      <c r="IT391" s="212" t="s">
        <v>516</v>
      </c>
      <c r="IU391" s="212" t="s">
        <v>516</v>
      </c>
      <c r="IV391" s="212" t="s">
        <v>516</v>
      </c>
      <c r="IW391" s="212" t="s">
        <v>516</v>
      </c>
      <c r="IX391" s="212" t="s">
        <v>516</v>
      </c>
      <c r="IY391" s="212" t="s">
        <v>516</v>
      </c>
      <c r="IZ391" s="212" t="s">
        <v>516</v>
      </c>
      <c r="JA391" s="212" t="s">
        <v>516</v>
      </c>
      <c r="JB391" s="212" t="s">
        <v>516</v>
      </c>
      <c r="JC391" s="212" t="s">
        <v>516</v>
      </c>
      <c r="JD391" s="212" t="s">
        <v>516</v>
      </c>
    </row>
    <row r="392" spans="1:266" s="215" customFormat="1" ht="15" x14ac:dyDescent="0.25">
      <c r="A392" s="270"/>
      <c r="B392" s="271"/>
      <c r="C392" s="499" t="s">
        <v>484</v>
      </c>
      <c r="D392" s="499"/>
      <c r="E392" s="499"/>
      <c r="F392" s="499"/>
      <c r="G392" s="499"/>
      <c r="H392" s="323"/>
      <c r="I392" s="324"/>
      <c r="J392" s="324"/>
      <c r="K392" s="324"/>
      <c r="L392" s="326"/>
      <c r="M392" s="324"/>
      <c r="N392" s="326"/>
      <c r="O392" s="324"/>
      <c r="P392" s="330">
        <v>2190.7199999999998</v>
      </c>
      <c r="HY392" s="213"/>
      <c r="HZ392" s="213"/>
      <c r="IA392" s="213"/>
      <c r="IB392" s="213"/>
      <c r="IC392" s="213"/>
      <c r="ID392" s="213"/>
      <c r="IE392" s="217"/>
      <c r="IF392" s="217"/>
      <c r="IG392" s="217"/>
      <c r="IH392" s="213"/>
      <c r="II392" s="217"/>
      <c r="IJ392" s="213" t="s">
        <v>484</v>
      </c>
      <c r="IL392" s="213"/>
      <c r="IN392" s="213"/>
      <c r="IO392" s="213"/>
    </row>
    <row r="393" spans="1:266" s="215" customFormat="1" ht="0.75" customHeight="1" x14ac:dyDescent="0.25">
      <c r="A393" s="272"/>
      <c r="B393" s="273"/>
      <c r="C393" s="273"/>
      <c r="D393" s="273"/>
      <c r="E393" s="273"/>
      <c r="F393" s="273"/>
      <c r="G393" s="273"/>
      <c r="H393" s="274"/>
      <c r="I393" s="275"/>
      <c r="J393" s="275"/>
      <c r="K393" s="275"/>
      <c r="L393" s="276"/>
      <c r="M393" s="275"/>
      <c r="N393" s="276"/>
      <c r="O393" s="275"/>
      <c r="P393" s="277"/>
      <c r="HY393" s="213"/>
      <c r="HZ393" s="213"/>
      <c r="IA393" s="213"/>
      <c r="IB393" s="213"/>
      <c r="IC393" s="213"/>
      <c r="ID393" s="213"/>
      <c r="IE393" s="217"/>
      <c r="IF393" s="217"/>
      <c r="IG393" s="217"/>
      <c r="IH393" s="213"/>
      <c r="II393" s="217"/>
      <c r="IJ393" s="213"/>
      <c r="IL393" s="213"/>
      <c r="IN393" s="213"/>
      <c r="IO393" s="213"/>
    </row>
    <row r="394" spans="1:266" s="215" customFormat="1" ht="15" x14ac:dyDescent="0.25">
      <c r="A394" s="321" t="s">
        <v>770</v>
      </c>
      <c r="B394" s="322" t="s">
        <v>771</v>
      </c>
      <c r="C394" s="487" t="s">
        <v>772</v>
      </c>
      <c r="D394" s="487"/>
      <c r="E394" s="487"/>
      <c r="F394" s="487"/>
      <c r="G394" s="487"/>
      <c r="H394" s="323" t="s">
        <v>565</v>
      </c>
      <c r="I394" s="324">
        <v>12</v>
      </c>
      <c r="J394" s="325">
        <v>1</v>
      </c>
      <c r="K394" s="325">
        <v>12</v>
      </c>
      <c r="L394" s="332">
        <v>141.38999999999999</v>
      </c>
      <c r="M394" s="337">
        <v>1.1299999999999999</v>
      </c>
      <c r="N394" s="334">
        <v>159.77000000000001</v>
      </c>
      <c r="O394" s="324"/>
      <c r="P394" s="330">
        <v>1917.24</v>
      </c>
      <c r="HY394" s="213"/>
      <c r="HZ394" s="213" t="s">
        <v>772</v>
      </c>
      <c r="IA394" s="213" t="s">
        <v>516</v>
      </c>
      <c r="IB394" s="213" t="s">
        <v>516</v>
      </c>
      <c r="IC394" s="213" t="s">
        <v>516</v>
      </c>
      <c r="ID394" s="213" t="s">
        <v>516</v>
      </c>
      <c r="IE394" s="217"/>
      <c r="IF394" s="217"/>
      <c r="IG394" s="217"/>
      <c r="IH394" s="213"/>
      <c r="II394" s="217"/>
      <c r="IJ394" s="213"/>
      <c r="IL394" s="213"/>
      <c r="IN394" s="213"/>
      <c r="IO394" s="213"/>
    </row>
    <row r="395" spans="1:266" s="215" customFormat="1" ht="15" x14ac:dyDescent="0.25">
      <c r="A395" s="270"/>
      <c r="B395" s="271"/>
      <c r="C395" s="471" t="s">
        <v>482</v>
      </c>
      <c r="D395" s="471"/>
      <c r="E395" s="471"/>
      <c r="F395" s="471"/>
      <c r="G395" s="471"/>
      <c r="H395" s="471"/>
      <c r="I395" s="471"/>
      <c r="J395" s="471"/>
      <c r="K395" s="471"/>
      <c r="L395" s="471"/>
      <c r="M395" s="471"/>
      <c r="N395" s="471"/>
      <c r="O395" s="471"/>
      <c r="P395" s="503"/>
      <c r="HY395" s="213"/>
      <c r="HZ395" s="213"/>
      <c r="IA395" s="213"/>
      <c r="IB395" s="213"/>
      <c r="IC395" s="213"/>
      <c r="ID395" s="213"/>
      <c r="IE395" s="217"/>
      <c r="IF395" s="217"/>
      <c r="IG395" s="217"/>
      <c r="IH395" s="213"/>
      <c r="II395" s="217"/>
      <c r="IJ395" s="213"/>
      <c r="IL395" s="213"/>
      <c r="IN395" s="213"/>
      <c r="IO395" s="213"/>
      <c r="IQ395" s="212" t="s">
        <v>482</v>
      </c>
      <c r="IR395" s="212" t="s">
        <v>516</v>
      </c>
      <c r="IS395" s="212" t="s">
        <v>516</v>
      </c>
      <c r="IT395" s="212" t="s">
        <v>516</v>
      </c>
      <c r="IU395" s="212" t="s">
        <v>516</v>
      </c>
      <c r="IV395" s="212" t="s">
        <v>516</v>
      </c>
      <c r="IW395" s="212" t="s">
        <v>516</v>
      </c>
      <c r="IX395" s="212" t="s">
        <v>516</v>
      </c>
      <c r="IY395" s="212" t="s">
        <v>516</v>
      </c>
      <c r="IZ395" s="212" t="s">
        <v>516</v>
      </c>
      <c r="JA395" s="212" t="s">
        <v>516</v>
      </c>
      <c r="JB395" s="212" t="s">
        <v>516</v>
      </c>
      <c r="JC395" s="212" t="s">
        <v>516</v>
      </c>
      <c r="JD395" s="212" t="s">
        <v>516</v>
      </c>
    </row>
    <row r="396" spans="1:266" s="215" customFormat="1" ht="15" x14ac:dyDescent="0.25">
      <c r="A396" s="270"/>
      <c r="B396" s="271"/>
      <c r="C396" s="499" t="s">
        <v>484</v>
      </c>
      <c r="D396" s="499"/>
      <c r="E396" s="499"/>
      <c r="F396" s="499"/>
      <c r="G396" s="499"/>
      <c r="H396" s="323"/>
      <c r="I396" s="324"/>
      <c r="J396" s="324"/>
      <c r="K396" s="324"/>
      <c r="L396" s="326"/>
      <c r="M396" s="324"/>
      <c r="N396" s="326"/>
      <c r="O396" s="324"/>
      <c r="P396" s="330">
        <v>1917.24</v>
      </c>
      <c r="HY396" s="213"/>
      <c r="HZ396" s="213"/>
      <c r="IA396" s="213"/>
      <c r="IB396" s="213"/>
      <c r="IC396" s="213"/>
      <c r="ID396" s="213"/>
      <c r="IE396" s="217"/>
      <c r="IF396" s="217"/>
      <c r="IG396" s="217"/>
      <c r="IH396" s="213"/>
      <c r="II396" s="217"/>
      <c r="IJ396" s="213" t="s">
        <v>484</v>
      </c>
      <c r="IL396" s="213"/>
      <c r="IN396" s="213"/>
      <c r="IO396" s="213"/>
    </row>
    <row r="397" spans="1:266" s="215" customFormat="1" ht="0.75" customHeight="1" x14ac:dyDescent="0.25">
      <c r="A397" s="272"/>
      <c r="B397" s="273"/>
      <c r="C397" s="273"/>
      <c r="D397" s="273"/>
      <c r="E397" s="273"/>
      <c r="F397" s="273"/>
      <c r="G397" s="273"/>
      <c r="H397" s="274"/>
      <c r="I397" s="275"/>
      <c r="J397" s="275"/>
      <c r="K397" s="275"/>
      <c r="L397" s="276"/>
      <c r="M397" s="275"/>
      <c r="N397" s="276"/>
      <c r="O397" s="275"/>
      <c r="P397" s="277"/>
      <c r="HY397" s="213"/>
      <c r="HZ397" s="213"/>
      <c r="IA397" s="213"/>
      <c r="IB397" s="213"/>
      <c r="IC397" s="213"/>
      <c r="ID397" s="213"/>
      <c r="IE397" s="217"/>
      <c r="IF397" s="217"/>
      <c r="IG397" s="217"/>
      <c r="IH397" s="213"/>
      <c r="II397" s="217"/>
      <c r="IJ397" s="213"/>
      <c r="IL397" s="213"/>
      <c r="IN397" s="213"/>
      <c r="IO397" s="213"/>
    </row>
    <row r="398" spans="1:266" s="215" customFormat="1" ht="15" x14ac:dyDescent="0.25">
      <c r="A398" s="321" t="s">
        <v>653</v>
      </c>
      <c r="B398" s="322" t="s">
        <v>773</v>
      </c>
      <c r="C398" s="487" t="s">
        <v>774</v>
      </c>
      <c r="D398" s="487"/>
      <c r="E398" s="487"/>
      <c r="F398" s="487"/>
      <c r="G398" s="487"/>
      <c r="H398" s="323" t="s">
        <v>565</v>
      </c>
      <c r="I398" s="324">
        <v>12</v>
      </c>
      <c r="J398" s="325">
        <v>1</v>
      </c>
      <c r="K398" s="325">
        <v>12</v>
      </c>
      <c r="L398" s="332">
        <v>129.22</v>
      </c>
      <c r="M398" s="337">
        <v>1.48</v>
      </c>
      <c r="N398" s="334">
        <v>191.25</v>
      </c>
      <c r="O398" s="324"/>
      <c r="P398" s="330">
        <v>2295</v>
      </c>
      <c r="HY398" s="213"/>
      <c r="HZ398" s="213" t="s">
        <v>774</v>
      </c>
      <c r="IA398" s="213" t="s">
        <v>516</v>
      </c>
      <c r="IB398" s="213" t="s">
        <v>516</v>
      </c>
      <c r="IC398" s="213" t="s">
        <v>516</v>
      </c>
      <c r="ID398" s="213" t="s">
        <v>516</v>
      </c>
      <c r="IE398" s="217"/>
      <c r="IF398" s="217"/>
      <c r="IG398" s="217"/>
      <c r="IH398" s="213"/>
      <c r="II398" s="217"/>
      <c r="IJ398" s="213"/>
      <c r="IL398" s="213"/>
      <c r="IN398" s="213"/>
      <c r="IO398" s="213"/>
    </row>
    <row r="399" spans="1:266" s="215" customFormat="1" ht="15" x14ac:dyDescent="0.25">
      <c r="A399" s="270"/>
      <c r="B399" s="271"/>
      <c r="C399" s="471" t="s">
        <v>482</v>
      </c>
      <c r="D399" s="471"/>
      <c r="E399" s="471"/>
      <c r="F399" s="471"/>
      <c r="G399" s="471"/>
      <c r="H399" s="471"/>
      <c r="I399" s="471"/>
      <c r="J399" s="471"/>
      <c r="K399" s="471"/>
      <c r="L399" s="471"/>
      <c r="M399" s="471"/>
      <c r="N399" s="471"/>
      <c r="O399" s="471"/>
      <c r="P399" s="503"/>
      <c r="HY399" s="213"/>
      <c r="HZ399" s="213"/>
      <c r="IA399" s="213"/>
      <c r="IB399" s="213"/>
      <c r="IC399" s="213"/>
      <c r="ID399" s="213"/>
      <c r="IE399" s="217"/>
      <c r="IF399" s="217"/>
      <c r="IG399" s="217"/>
      <c r="IH399" s="213"/>
      <c r="II399" s="217"/>
      <c r="IJ399" s="213"/>
      <c r="IL399" s="213"/>
      <c r="IN399" s="213"/>
      <c r="IO399" s="213"/>
      <c r="IQ399" s="212" t="s">
        <v>482</v>
      </c>
      <c r="IR399" s="212" t="s">
        <v>516</v>
      </c>
      <c r="IS399" s="212" t="s">
        <v>516</v>
      </c>
      <c r="IT399" s="212" t="s">
        <v>516</v>
      </c>
      <c r="IU399" s="212" t="s">
        <v>516</v>
      </c>
      <c r="IV399" s="212" t="s">
        <v>516</v>
      </c>
      <c r="IW399" s="212" t="s">
        <v>516</v>
      </c>
      <c r="IX399" s="212" t="s">
        <v>516</v>
      </c>
      <c r="IY399" s="212" t="s">
        <v>516</v>
      </c>
      <c r="IZ399" s="212" t="s">
        <v>516</v>
      </c>
      <c r="JA399" s="212" t="s">
        <v>516</v>
      </c>
      <c r="JB399" s="212" t="s">
        <v>516</v>
      </c>
      <c r="JC399" s="212" t="s">
        <v>516</v>
      </c>
      <c r="JD399" s="212" t="s">
        <v>516</v>
      </c>
    </row>
    <row r="400" spans="1:266" s="215" customFormat="1" ht="15" x14ac:dyDescent="0.25">
      <c r="A400" s="270"/>
      <c r="B400" s="271"/>
      <c r="C400" s="499" t="s">
        <v>484</v>
      </c>
      <c r="D400" s="499"/>
      <c r="E400" s="499"/>
      <c r="F400" s="499"/>
      <c r="G400" s="499"/>
      <c r="H400" s="323"/>
      <c r="I400" s="324"/>
      <c r="J400" s="324"/>
      <c r="K400" s="324"/>
      <c r="L400" s="326"/>
      <c r="M400" s="324"/>
      <c r="N400" s="326"/>
      <c r="O400" s="324"/>
      <c r="P400" s="330">
        <v>2295</v>
      </c>
      <c r="HY400" s="213"/>
      <c r="HZ400" s="213"/>
      <c r="IA400" s="213"/>
      <c r="IB400" s="213"/>
      <c r="IC400" s="213"/>
      <c r="ID400" s="213"/>
      <c r="IE400" s="217"/>
      <c r="IF400" s="217"/>
      <c r="IG400" s="217"/>
      <c r="IH400" s="213"/>
      <c r="II400" s="217"/>
      <c r="IJ400" s="213" t="s">
        <v>484</v>
      </c>
      <c r="IL400" s="213"/>
      <c r="IN400" s="213"/>
      <c r="IO400" s="213"/>
    </row>
    <row r="401" spans="1:266" s="215" customFormat="1" ht="0.75" customHeight="1" x14ac:dyDescent="0.25">
      <c r="A401" s="272"/>
      <c r="B401" s="273"/>
      <c r="C401" s="273"/>
      <c r="D401" s="273"/>
      <c r="E401" s="273"/>
      <c r="F401" s="273"/>
      <c r="G401" s="273"/>
      <c r="H401" s="274"/>
      <c r="I401" s="275"/>
      <c r="J401" s="275"/>
      <c r="K401" s="275"/>
      <c r="L401" s="276"/>
      <c r="M401" s="275"/>
      <c r="N401" s="276"/>
      <c r="O401" s="275"/>
      <c r="P401" s="277"/>
      <c r="HY401" s="213"/>
      <c r="HZ401" s="213"/>
      <c r="IA401" s="213"/>
      <c r="IB401" s="213"/>
      <c r="IC401" s="213"/>
      <c r="ID401" s="213"/>
      <c r="IE401" s="217"/>
      <c r="IF401" s="217"/>
      <c r="IG401" s="217"/>
      <c r="IH401" s="213"/>
      <c r="II401" s="217"/>
      <c r="IJ401" s="213"/>
      <c r="IL401" s="213"/>
      <c r="IN401" s="213"/>
      <c r="IO401" s="213"/>
    </row>
    <row r="402" spans="1:266" s="215" customFormat="1" ht="15" x14ac:dyDescent="0.25">
      <c r="A402" s="321" t="s">
        <v>654</v>
      </c>
      <c r="B402" s="322" t="s">
        <v>775</v>
      </c>
      <c r="C402" s="487" t="s">
        <v>776</v>
      </c>
      <c r="D402" s="487"/>
      <c r="E402" s="487"/>
      <c r="F402" s="487"/>
      <c r="G402" s="487"/>
      <c r="H402" s="323" t="s">
        <v>565</v>
      </c>
      <c r="I402" s="324">
        <v>12</v>
      </c>
      <c r="J402" s="325">
        <v>1</v>
      </c>
      <c r="K402" s="325">
        <v>12</v>
      </c>
      <c r="L402" s="332">
        <v>782.94</v>
      </c>
      <c r="M402" s="337">
        <v>1.1299999999999999</v>
      </c>
      <c r="N402" s="334">
        <v>884.72</v>
      </c>
      <c r="O402" s="324"/>
      <c r="P402" s="330">
        <v>10616.64</v>
      </c>
      <c r="HY402" s="213"/>
      <c r="HZ402" s="213" t="s">
        <v>776</v>
      </c>
      <c r="IA402" s="213" t="s">
        <v>516</v>
      </c>
      <c r="IB402" s="213" t="s">
        <v>516</v>
      </c>
      <c r="IC402" s="213" t="s">
        <v>516</v>
      </c>
      <c r="ID402" s="213" t="s">
        <v>516</v>
      </c>
      <c r="IE402" s="217"/>
      <c r="IF402" s="217"/>
      <c r="IG402" s="217"/>
      <c r="IH402" s="213"/>
      <c r="II402" s="217"/>
      <c r="IJ402" s="213"/>
      <c r="IL402" s="213"/>
      <c r="IN402" s="213"/>
      <c r="IO402" s="213"/>
    </row>
    <row r="403" spans="1:266" s="215" customFormat="1" ht="15" x14ac:dyDescent="0.25">
      <c r="A403" s="270"/>
      <c r="B403" s="271"/>
      <c r="C403" s="471" t="s">
        <v>482</v>
      </c>
      <c r="D403" s="471"/>
      <c r="E403" s="471"/>
      <c r="F403" s="471"/>
      <c r="G403" s="471"/>
      <c r="H403" s="471"/>
      <c r="I403" s="471"/>
      <c r="J403" s="471"/>
      <c r="K403" s="471"/>
      <c r="L403" s="471"/>
      <c r="M403" s="471"/>
      <c r="N403" s="471"/>
      <c r="O403" s="471"/>
      <c r="P403" s="503"/>
      <c r="HY403" s="213"/>
      <c r="HZ403" s="213"/>
      <c r="IA403" s="213"/>
      <c r="IB403" s="213"/>
      <c r="IC403" s="213"/>
      <c r="ID403" s="213"/>
      <c r="IE403" s="217"/>
      <c r="IF403" s="217"/>
      <c r="IG403" s="217"/>
      <c r="IH403" s="213"/>
      <c r="II403" s="217"/>
      <c r="IJ403" s="213"/>
      <c r="IL403" s="213"/>
      <c r="IN403" s="213"/>
      <c r="IO403" s="213"/>
      <c r="IQ403" s="212" t="s">
        <v>482</v>
      </c>
      <c r="IR403" s="212" t="s">
        <v>516</v>
      </c>
      <c r="IS403" s="212" t="s">
        <v>516</v>
      </c>
      <c r="IT403" s="212" t="s">
        <v>516</v>
      </c>
      <c r="IU403" s="212" t="s">
        <v>516</v>
      </c>
      <c r="IV403" s="212" t="s">
        <v>516</v>
      </c>
      <c r="IW403" s="212" t="s">
        <v>516</v>
      </c>
      <c r="IX403" s="212" t="s">
        <v>516</v>
      </c>
      <c r="IY403" s="212" t="s">
        <v>516</v>
      </c>
      <c r="IZ403" s="212" t="s">
        <v>516</v>
      </c>
      <c r="JA403" s="212" t="s">
        <v>516</v>
      </c>
      <c r="JB403" s="212" t="s">
        <v>516</v>
      </c>
      <c r="JC403" s="212" t="s">
        <v>516</v>
      </c>
      <c r="JD403" s="212" t="s">
        <v>516</v>
      </c>
    </row>
    <row r="404" spans="1:266" s="215" customFormat="1" ht="15" x14ac:dyDescent="0.25">
      <c r="A404" s="270"/>
      <c r="B404" s="271"/>
      <c r="C404" s="499" t="s">
        <v>484</v>
      </c>
      <c r="D404" s="499"/>
      <c r="E404" s="499"/>
      <c r="F404" s="499"/>
      <c r="G404" s="499"/>
      <c r="H404" s="323"/>
      <c r="I404" s="324"/>
      <c r="J404" s="324"/>
      <c r="K404" s="324"/>
      <c r="L404" s="326"/>
      <c r="M404" s="324"/>
      <c r="N404" s="326"/>
      <c r="O404" s="324"/>
      <c r="P404" s="330">
        <v>10616.64</v>
      </c>
      <c r="HY404" s="213"/>
      <c r="HZ404" s="213"/>
      <c r="IA404" s="213"/>
      <c r="IB404" s="213"/>
      <c r="IC404" s="213"/>
      <c r="ID404" s="213"/>
      <c r="IE404" s="217"/>
      <c r="IF404" s="217"/>
      <c r="IG404" s="217"/>
      <c r="IH404" s="213"/>
      <c r="II404" s="217"/>
      <c r="IJ404" s="213" t="s">
        <v>484</v>
      </c>
      <c r="IL404" s="213"/>
      <c r="IN404" s="213"/>
      <c r="IO404" s="213"/>
    </row>
    <row r="405" spans="1:266" s="215" customFormat="1" ht="0.75" customHeight="1" x14ac:dyDescent="0.25">
      <c r="A405" s="272"/>
      <c r="B405" s="273"/>
      <c r="C405" s="273"/>
      <c r="D405" s="273"/>
      <c r="E405" s="273"/>
      <c r="F405" s="273"/>
      <c r="G405" s="273"/>
      <c r="H405" s="274"/>
      <c r="I405" s="275"/>
      <c r="J405" s="275"/>
      <c r="K405" s="275"/>
      <c r="L405" s="276"/>
      <c r="M405" s="275"/>
      <c r="N405" s="276"/>
      <c r="O405" s="275"/>
      <c r="P405" s="277"/>
      <c r="HY405" s="213"/>
      <c r="HZ405" s="213"/>
      <c r="IA405" s="213"/>
      <c r="IB405" s="213"/>
      <c r="IC405" s="213"/>
      <c r="ID405" s="213"/>
      <c r="IE405" s="217"/>
      <c r="IF405" s="217"/>
      <c r="IG405" s="217"/>
      <c r="IH405" s="213"/>
      <c r="II405" s="217"/>
      <c r="IJ405" s="213"/>
      <c r="IL405" s="213"/>
      <c r="IN405" s="213"/>
      <c r="IO405" s="213"/>
    </row>
    <row r="406" spans="1:266" s="215" customFormat="1" ht="15" x14ac:dyDescent="0.25">
      <c r="A406" s="321" t="s">
        <v>656</v>
      </c>
      <c r="B406" s="322" t="s">
        <v>532</v>
      </c>
      <c r="C406" s="487" t="s">
        <v>647</v>
      </c>
      <c r="D406" s="487"/>
      <c r="E406" s="487"/>
      <c r="F406" s="487"/>
      <c r="G406" s="487"/>
      <c r="H406" s="323" t="s">
        <v>565</v>
      </c>
      <c r="I406" s="324">
        <v>12</v>
      </c>
      <c r="J406" s="325">
        <v>1</v>
      </c>
      <c r="K406" s="325">
        <v>12</v>
      </c>
      <c r="L406" s="326"/>
      <c r="M406" s="324"/>
      <c r="N406" s="339">
        <v>11309.43</v>
      </c>
      <c r="O406" s="324"/>
      <c r="P406" s="330">
        <v>135713.16</v>
      </c>
      <c r="HY406" s="213"/>
      <c r="HZ406" s="213" t="s">
        <v>647</v>
      </c>
      <c r="IA406" s="213" t="s">
        <v>516</v>
      </c>
      <c r="IB406" s="213" t="s">
        <v>516</v>
      </c>
      <c r="IC406" s="213" t="s">
        <v>516</v>
      </c>
      <c r="ID406" s="213" t="s">
        <v>516</v>
      </c>
      <c r="IE406" s="217"/>
      <c r="IF406" s="217"/>
      <c r="IG406" s="217"/>
      <c r="IH406" s="213"/>
      <c r="II406" s="217"/>
      <c r="IJ406" s="213"/>
      <c r="IL406" s="213"/>
      <c r="IN406" s="213"/>
      <c r="IO406" s="213"/>
    </row>
    <row r="407" spans="1:266" s="215" customFormat="1" ht="15" x14ac:dyDescent="0.25">
      <c r="A407" s="270"/>
      <c r="B407" s="271"/>
      <c r="C407" s="471" t="s">
        <v>482</v>
      </c>
      <c r="D407" s="471"/>
      <c r="E407" s="471"/>
      <c r="F407" s="471"/>
      <c r="G407" s="471"/>
      <c r="H407" s="471"/>
      <c r="I407" s="471"/>
      <c r="J407" s="471"/>
      <c r="K407" s="471"/>
      <c r="L407" s="471"/>
      <c r="M407" s="471"/>
      <c r="N407" s="471"/>
      <c r="O407" s="471"/>
      <c r="P407" s="503"/>
      <c r="HY407" s="213"/>
      <c r="HZ407" s="213"/>
      <c r="IA407" s="213"/>
      <c r="IB407" s="213"/>
      <c r="IC407" s="213"/>
      <c r="ID407" s="213"/>
      <c r="IE407" s="217"/>
      <c r="IF407" s="217"/>
      <c r="IG407" s="217"/>
      <c r="IH407" s="213"/>
      <c r="II407" s="217"/>
      <c r="IJ407" s="213"/>
      <c r="IL407" s="213"/>
      <c r="IN407" s="213"/>
      <c r="IO407" s="213"/>
      <c r="IQ407" s="212" t="s">
        <v>482</v>
      </c>
      <c r="IR407" s="212" t="s">
        <v>516</v>
      </c>
      <c r="IS407" s="212" t="s">
        <v>516</v>
      </c>
      <c r="IT407" s="212" t="s">
        <v>516</v>
      </c>
      <c r="IU407" s="212" t="s">
        <v>516</v>
      </c>
      <c r="IV407" s="212" t="s">
        <v>516</v>
      </c>
      <c r="IW407" s="212" t="s">
        <v>516</v>
      </c>
      <c r="IX407" s="212" t="s">
        <v>516</v>
      </c>
      <c r="IY407" s="212" t="s">
        <v>516</v>
      </c>
      <c r="IZ407" s="212" t="s">
        <v>516</v>
      </c>
      <c r="JA407" s="212" t="s">
        <v>516</v>
      </c>
      <c r="JB407" s="212" t="s">
        <v>516</v>
      </c>
      <c r="JC407" s="212" t="s">
        <v>516</v>
      </c>
      <c r="JD407" s="212" t="s">
        <v>516</v>
      </c>
    </row>
    <row r="408" spans="1:266" s="215" customFormat="1" ht="15" x14ac:dyDescent="0.25">
      <c r="A408" s="296"/>
      <c r="B408" s="224"/>
      <c r="C408" s="471" t="s">
        <v>711</v>
      </c>
      <c r="D408" s="471"/>
      <c r="E408" s="471"/>
      <c r="F408" s="471"/>
      <c r="G408" s="471"/>
      <c r="H408" s="471"/>
      <c r="I408" s="471"/>
      <c r="J408" s="471"/>
      <c r="K408" s="471"/>
      <c r="L408" s="471"/>
      <c r="M408" s="471"/>
      <c r="N408" s="471"/>
      <c r="O408" s="471"/>
      <c r="P408" s="503"/>
      <c r="HY408" s="213"/>
      <c r="HZ408" s="213"/>
      <c r="IA408" s="213"/>
      <c r="IB408" s="213"/>
      <c r="IC408" s="213"/>
      <c r="ID408" s="213"/>
      <c r="IE408" s="217"/>
      <c r="IF408" s="217"/>
      <c r="IG408" s="217"/>
      <c r="IH408" s="213"/>
      <c r="II408" s="217"/>
      <c r="IJ408" s="213"/>
      <c r="IL408" s="213"/>
      <c r="IN408" s="213"/>
      <c r="IO408" s="213"/>
      <c r="JF408" s="212" t="s">
        <v>711</v>
      </c>
    </row>
    <row r="409" spans="1:266" s="215" customFormat="1" ht="15" x14ac:dyDescent="0.25">
      <c r="A409" s="270"/>
      <c r="B409" s="271"/>
      <c r="C409" s="499" t="s">
        <v>484</v>
      </c>
      <c r="D409" s="499"/>
      <c r="E409" s="499"/>
      <c r="F409" s="499"/>
      <c r="G409" s="499"/>
      <c r="H409" s="323"/>
      <c r="I409" s="324"/>
      <c r="J409" s="324"/>
      <c r="K409" s="324"/>
      <c r="L409" s="326"/>
      <c r="M409" s="324"/>
      <c r="N409" s="326"/>
      <c r="O409" s="324"/>
      <c r="P409" s="330">
        <v>135713.16</v>
      </c>
      <c r="HY409" s="213"/>
      <c r="HZ409" s="213"/>
      <c r="IA409" s="213"/>
      <c r="IB409" s="213"/>
      <c r="IC409" s="213"/>
      <c r="ID409" s="213"/>
      <c r="IE409" s="217"/>
      <c r="IF409" s="217"/>
      <c r="IG409" s="217"/>
      <c r="IH409" s="213"/>
      <c r="II409" s="217"/>
      <c r="IJ409" s="213" t="s">
        <v>484</v>
      </c>
      <c r="IL409" s="213"/>
      <c r="IN409" s="213"/>
      <c r="IO409" s="213"/>
    </row>
    <row r="410" spans="1:266" s="215" customFormat="1" ht="0.75" customHeight="1" x14ac:dyDescent="0.25">
      <c r="A410" s="272"/>
      <c r="B410" s="273"/>
      <c r="C410" s="273"/>
      <c r="D410" s="273"/>
      <c r="E410" s="273"/>
      <c r="F410" s="273"/>
      <c r="G410" s="273"/>
      <c r="H410" s="274"/>
      <c r="I410" s="275"/>
      <c r="J410" s="275"/>
      <c r="K410" s="275"/>
      <c r="L410" s="276"/>
      <c r="M410" s="275"/>
      <c r="N410" s="276"/>
      <c r="O410" s="275"/>
      <c r="P410" s="277"/>
      <c r="HY410" s="213"/>
      <c r="HZ410" s="213"/>
      <c r="IA410" s="213"/>
      <c r="IB410" s="213"/>
      <c r="IC410" s="213"/>
      <c r="ID410" s="213"/>
      <c r="IE410" s="217"/>
      <c r="IF410" s="217"/>
      <c r="IG410" s="217"/>
      <c r="IH410" s="213"/>
      <c r="II410" s="217"/>
      <c r="IJ410" s="213"/>
      <c r="IL410" s="213"/>
      <c r="IN410" s="213"/>
      <c r="IO410" s="213"/>
    </row>
    <row r="411" spans="1:266" s="215" customFormat="1" ht="22.5" x14ac:dyDescent="0.25">
      <c r="A411" s="321" t="s">
        <v>777</v>
      </c>
      <c r="B411" s="322" t="s">
        <v>532</v>
      </c>
      <c r="C411" s="487" t="s">
        <v>778</v>
      </c>
      <c r="D411" s="487"/>
      <c r="E411" s="487"/>
      <c r="F411" s="487"/>
      <c r="G411" s="487"/>
      <c r="H411" s="323" t="s">
        <v>565</v>
      </c>
      <c r="I411" s="324">
        <v>1</v>
      </c>
      <c r="J411" s="325">
        <v>1</v>
      </c>
      <c r="K411" s="325">
        <v>1</v>
      </c>
      <c r="L411" s="326"/>
      <c r="M411" s="324"/>
      <c r="N411" s="339">
        <v>16060</v>
      </c>
      <c r="O411" s="324"/>
      <c r="P411" s="330">
        <v>16060</v>
      </c>
      <c r="HY411" s="213"/>
      <c r="HZ411" s="213" t="s">
        <v>778</v>
      </c>
      <c r="IA411" s="213" t="s">
        <v>516</v>
      </c>
      <c r="IB411" s="213" t="s">
        <v>516</v>
      </c>
      <c r="IC411" s="213" t="s">
        <v>516</v>
      </c>
      <c r="ID411" s="213" t="s">
        <v>516</v>
      </c>
      <c r="IE411" s="217"/>
      <c r="IF411" s="217"/>
      <c r="IG411" s="217"/>
      <c r="IH411" s="213"/>
      <c r="II411" s="217"/>
      <c r="IJ411" s="213"/>
      <c r="IL411" s="213"/>
      <c r="IN411" s="213"/>
      <c r="IO411" s="213"/>
    </row>
    <row r="412" spans="1:266" s="215" customFormat="1" ht="15" x14ac:dyDescent="0.25">
      <c r="A412" s="270"/>
      <c r="B412" s="271"/>
      <c r="C412" s="471" t="s">
        <v>531</v>
      </c>
      <c r="D412" s="471"/>
      <c r="E412" s="471"/>
      <c r="F412" s="471"/>
      <c r="G412" s="471"/>
      <c r="H412" s="471"/>
      <c r="I412" s="471"/>
      <c r="J412" s="471"/>
      <c r="K412" s="471"/>
      <c r="L412" s="471"/>
      <c r="M412" s="471"/>
      <c r="N412" s="471"/>
      <c r="O412" s="471"/>
      <c r="P412" s="503"/>
      <c r="HY412" s="213"/>
      <c r="HZ412" s="213"/>
      <c r="IA412" s="213"/>
      <c r="IB412" s="213"/>
      <c r="IC412" s="213"/>
      <c r="ID412" s="213"/>
      <c r="IE412" s="217"/>
      <c r="IF412" s="217"/>
      <c r="IG412" s="217"/>
      <c r="IH412" s="213"/>
      <c r="II412" s="217"/>
      <c r="IJ412" s="213"/>
      <c r="IL412" s="213"/>
      <c r="IN412" s="213"/>
      <c r="IO412" s="213"/>
      <c r="IQ412" s="212" t="s">
        <v>531</v>
      </c>
      <c r="IR412" s="212" t="s">
        <v>516</v>
      </c>
      <c r="IS412" s="212" t="s">
        <v>516</v>
      </c>
      <c r="IT412" s="212" t="s">
        <v>516</v>
      </c>
      <c r="IU412" s="212" t="s">
        <v>516</v>
      </c>
      <c r="IV412" s="212" t="s">
        <v>516</v>
      </c>
      <c r="IW412" s="212" t="s">
        <v>516</v>
      </c>
      <c r="IX412" s="212" t="s">
        <v>516</v>
      </c>
      <c r="IY412" s="212" t="s">
        <v>516</v>
      </c>
      <c r="IZ412" s="212" t="s">
        <v>516</v>
      </c>
      <c r="JA412" s="212" t="s">
        <v>516</v>
      </c>
      <c r="JB412" s="212" t="s">
        <v>516</v>
      </c>
      <c r="JC412" s="212" t="s">
        <v>516</v>
      </c>
      <c r="JD412" s="212" t="s">
        <v>516</v>
      </c>
    </row>
    <row r="413" spans="1:266" s="215" customFormat="1" ht="15" x14ac:dyDescent="0.25">
      <c r="A413" s="296"/>
      <c r="B413" s="224"/>
      <c r="C413" s="471" t="s">
        <v>779</v>
      </c>
      <c r="D413" s="471"/>
      <c r="E413" s="471"/>
      <c r="F413" s="471"/>
      <c r="G413" s="471"/>
      <c r="H413" s="471"/>
      <c r="I413" s="471"/>
      <c r="J413" s="471"/>
      <c r="K413" s="471"/>
      <c r="L413" s="471"/>
      <c r="M413" s="471"/>
      <c r="N413" s="471"/>
      <c r="O413" s="471"/>
      <c r="P413" s="503"/>
      <c r="HY413" s="213"/>
      <c r="HZ413" s="213"/>
      <c r="IA413" s="213"/>
      <c r="IB413" s="213"/>
      <c r="IC413" s="213"/>
      <c r="ID413" s="213"/>
      <c r="IE413" s="217"/>
      <c r="IF413" s="217"/>
      <c r="IG413" s="217"/>
      <c r="IH413" s="213"/>
      <c r="II413" s="217"/>
      <c r="IJ413" s="213"/>
      <c r="IL413" s="213"/>
      <c r="IN413" s="213"/>
      <c r="IO413" s="213"/>
      <c r="JF413" s="212" t="s">
        <v>779</v>
      </c>
    </row>
    <row r="414" spans="1:266" s="215" customFormat="1" ht="15" x14ac:dyDescent="0.25">
      <c r="A414" s="270"/>
      <c r="B414" s="271"/>
      <c r="C414" s="499" t="s">
        <v>484</v>
      </c>
      <c r="D414" s="499"/>
      <c r="E414" s="499"/>
      <c r="F414" s="499"/>
      <c r="G414" s="499"/>
      <c r="H414" s="323"/>
      <c r="I414" s="324"/>
      <c r="J414" s="324"/>
      <c r="K414" s="324"/>
      <c r="L414" s="326"/>
      <c r="M414" s="324"/>
      <c r="N414" s="326"/>
      <c r="O414" s="324"/>
      <c r="P414" s="330">
        <v>16060</v>
      </c>
      <c r="HY414" s="213"/>
      <c r="HZ414" s="213"/>
      <c r="IA414" s="213"/>
      <c r="IB414" s="213"/>
      <c r="IC414" s="213"/>
      <c r="ID414" s="213"/>
      <c r="IE414" s="217"/>
      <c r="IF414" s="217"/>
      <c r="IG414" s="217"/>
      <c r="IH414" s="213"/>
      <c r="II414" s="217"/>
      <c r="IJ414" s="213" t="s">
        <v>484</v>
      </c>
      <c r="IL414" s="213"/>
      <c r="IN414" s="213"/>
      <c r="IO414" s="213"/>
    </row>
    <row r="415" spans="1:266" s="215" customFormat="1" ht="0.75" customHeight="1" x14ac:dyDescent="0.25">
      <c r="A415" s="272"/>
      <c r="B415" s="273"/>
      <c r="C415" s="273"/>
      <c r="D415" s="273"/>
      <c r="E415" s="273"/>
      <c r="F415" s="273"/>
      <c r="G415" s="273"/>
      <c r="H415" s="274"/>
      <c r="I415" s="275"/>
      <c r="J415" s="275"/>
      <c r="K415" s="275"/>
      <c r="L415" s="276"/>
      <c r="M415" s="275"/>
      <c r="N415" s="276"/>
      <c r="O415" s="275"/>
      <c r="P415" s="277"/>
      <c r="HY415" s="213"/>
      <c r="HZ415" s="213"/>
      <c r="IA415" s="213"/>
      <c r="IB415" s="213"/>
      <c r="IC415" s="213"/>
      <c r="ID415" s="213"/>
      <c r="IE415" s="217"/>
      <c r="IF415" s="217"/>
      <c r="IG415" s="217"/>
      <c r="IH415" s="213"/>
      <c r="II415" s="217"/>
      <c r="IJ415" s="213"/>
      <c r="IL415" s="213"/>
      <c r="IN415" s="213"/>
      <c r="IO415" s="213"/>
    </row>
    <row r="416" spans="1:266" s="215" customFormat="1" ht="23.25" x14ac:dyDescent="0.25">
      <c r="A416" s="321" t="s">
        <v>657</v>
      </c>
      <c r="B416" s="322" t="s">
        <v>649</v>
      </c>
      <c r="C416" s="487" t="s">
        <v>533</v>
      </c>
      <c r="D416" s="487"/>
      <c r="E416" s="487"/>
      <c r="F416" s="487"/>
      <c r="G416" s="487"/>
      <c r="H416" s="323" t="s">
        <v>565</v>
      </c>
      <c r="I416" s="324">
        <v>2</v>
      </c>
      <c r="J416" s="325">
        <v>1</v>
      </c>
      <c r="K416" s="325">
        <v>2</v>
      </c>
      <c r="L416" s="329">
        <v>1248.01</v>
      </c>
      <c r="M416" s="337">
        <v>1.1299999999999999</v>
      </c>
      <c r="N416" s="339">
        <v>1410.25</v>
      </c>
      <c r="O416" s="324"/>
      <c r="P416" s="330">
        <v>2820.5</v>
      </c>
      <c r="HY416" s="213"/>
      <c r="HZ416" s="213" t="s">
        <v>533</v>
      </c>
      <c r="IA416" s="213" t="s">
        <v>516</v>
      </c>
      <c r="IB416" s="213" t="s">
        <v>516</v>
      </c>
      <c r="IC416" s="213" t="s">
        <v>516</v>
      </c>
      <c r="ID416" s="213" t="s">
        <v>516</v>
      </c>
      <c r="IE416" s="217"/>
      <c r="IF416" s="217"/>
      <c r="IG416" s="217"/>
      <c r="IH416" s="213"/>
      <c r="II416" s="217"/>
      <c r="IJ416" s="213"/>
      <c r="IL416" s="213"/>
      <c r="IN416" s="213"/>
      <c r="IO416" s="213"/>
    </row>
    <row r="417" spans="1:266" s="215" customFormat="1" ht="15" x14ac:dyDescent="0.25">
      <c r="A417" s="270"/>
      <c r="B417" s="271"/>
      <c r="C417" s="471" t="s">
        <v>482</v>
      </c>
      <c r="D417" s="471"/>
      <c r="E417" s="471"/>
      <c r="F417" s="471"/>
      <c r="G417" s="471"/>
      <c r="H417" s="471"/>
      <c r="I417" s="471"/>
      <c r="J417" s="471"/>
      <c r="K417" s="471"/>
      <c r="L417" s="471"/>
      <c r="M417" s="471"/>
      <c r="N417" s="471"/>
      <c r="O417" s="471"/>
      <c r="P417" s="503"/>
      <c r="HY417" s="213"/>
      <c r="HZ417" s="213"/>
      <c r="IA417" s="213"/>
      <c r="IB417" s="213"/>
      <c r="IC417" s="213"/>
      <c r="ID417" s="213"/>
      <c r="IE417" s="217"/>
      <c r="IF417" s="217"/>
      <c r="IG417" s="217"/>
      <c r="IH417" s="213"/>
      <c r="II417" s="217"/>
      <c r="IJ417" s="213"/>
      <c r="IL417" s="213"/>
      <c r="IN417" s="213"/>
      <c r="IO417" s="213"/>
      <c r="IQ417" s="212" t="s">
        <v>482</v>
      </c>
      <c r="IR417" s="212" t="s">
        <v>516</v>
      </c>
      <c r="IS417" s="212" t="s">
        <v>516</v>
      </c>
      <c r="IT417" s="212" t="s">
        <v>516</v>
      </c>
      <c r="IU417" s="212" t="s">
        <v>516</v>
      </c>
      <c r="IV417" s="212" t="s">
        <v>516</v>
      </c>
      <c r="IW417" s="212" t="s">
        <v>516</v>
      </c>
      <c r="IX417" s="212" t="s">
        <v>516</v>
      </c>
      <c r="IY417" s="212" t="s">
        <v>516</v>
      </c>
      <c r="IZ417" s="212" t="s">
        <v>516</v>
      </c>
      <c r="JA417" s="212" t="s">
        <v>516</v>
      </c>
      <c r="JB417" s="212" t="s">
        <v>516</v>
      </c>
      <c r="JC417" s="212" t="s">
        <v>516</v>
      </c>
      <c r="JD417" s="212" t="s">
        <v>516</v>
      </c>
    </row>
    <row r="418" spans="1:266" s="215" customFormat="1" ht="15" x14ac:dyDescent="0.25">
      <c r="A418" s="270"/>
      <c r="B418" s="271"/>
      <c r="C418" s="499" t="s">
        <v>484</v>
      </c>
      <c r="D418" s="499"/>
      <c r="E418" s="499"/>
      <c r="F418" s="499"/>
      <c r="G418" s="499"/>
      <c r="H418" s="323"/>
      <c r="I418" s="324"/>
      <c r="J418" s="324"/>
      <c r="K418" s="324"/>
      <c r="L418" s="326"/>
      <c r="M418" s="324"/>
      <c r="N418" s="326"/>
      <c r="O418" s="324"/>
      <c r="P418" s="330">
        <v>2820.5</v>
      </c>
      <c r="HY418" s="213"/>
      <c r="HZ418" s="213"/>
      <c r="IA418" s="213"/>
      <c r="IB418" s="213"/>
      <c r="IC418" s="213"/>
      <c r="ID418" s="213"/>
      <c r="IE418" s="217"/>
      <c r="IF418" s="217"/>
      <c r="IG418" s="217"/>
      <c r="IH418" s="213"/>
      <c r="II418" s="217"/>
      <c r="IJ418" s="213" t="s">
        <v>484</v>
      </c>
      <c r="IL418" s="213"/>
      <c r="IN418" s="213"/>
      <c r="IO418" s="213"/>
    </row>
    <row r="419" spans="1:266" s="215" customFormat="1" ht="0.75" customHeight="1" x14ac:dyDescent="0.25">
      <c r="A419" s="272"/>
      <c r="B419" s="273"/>
      <c r="C419" s="273"/>
      <c r="D419" s="273"/>
      <c r="E419" s="273"/>
      <c r="F419" s="273"/>
      <c r="G419" s="273"/>
      <c r="H419" s="274"/>
      <c r="I419" s="275"/>
      <c r="J419" s="275"/>
      <c r="K419" s="275"/>
      <c r="L419" s="276"/>
      <c r="M419" s="275"/>
      <c r="N419" s="276"/>
      <c r="O419" s="275"/>
      <c r="P419" s="277"/>
      <c r="HY419" s="213"/>
      <c r="HZ419" s="213"/>
      <c r="IA419" s="213"/>
      <c r="IB419" s="213"/>
      <c r="IC419" s="213"/>
      <c r="ID419" s="213"/>
      <c r="IE419" s="217"/>
      <c r="IF419" s="217"/>
      <c r="IG419" s="217"/>
      <c r="IH419" s="213"/>
      <c r="II419" s="217"/>
      <c r="IJ419" s="213"/>
      <c r="IL419" s="213"/>
      <c r="IN419" s="213"/>
      <c r="IO419" s="213"/>
    </row>
    <row r="420" spans="1:266" s="215" customFormat="1" ht="15" x14ac:dyDescent="0.25">
      <c r="A420" s="321" t="s">
        <v>658</v>
      </c>
      <c r="B420" s="322" t="s">
        <v>532</v>
      </c>
      <c r="C420" s="487" t="s">
        <v>780</v>
      </c>
      <c r="D420" s="487"/>
      <c r="E420" s="487"/>
      <c r="F420" s="487"/>
      <c r="G420" s="487"/>
      <c r="H420" s="323" t="s">
        <v>565</v>
      </c>
      <c r="I420" s="324">
        <v>4</v>
      </c>
      <c r="J420" s="325">
        <v>1</v>
      </c>
      <c r="K420" s="325">
        <v>4</v>
      </c>
      <c r="L420" s="326"/>
      <c r="M420" s="324"/>
      <c r="N420" s="339">
        <v>2104.17</v>
      </c>
      <c r="O420" s="324"/>
      <c r="P420" s="330">
        <v>8416.68</v>
      </c>
      <c r="HY420" s="213"/>
      <c r="HZ420" s="213" t="s">
        <v>780</v>
      </c>
      <c r="IA420" s="213" t="s">
        <v>516</v>
      </c>
      <c r="IB420" s="213" t="s">
        <v>516</v>
      </c>
      <c r="IC420" s="213" t="s">
        <v>516</v>
      </c>
      <c r="ID420" s="213" t="s">
        <v>516</v>
      </c>
      <c r="IE420" s="217"/>
      <c r="IF420" s="217"/>
      <c r="IG420" s="217"/>
      <c r="IH420" s="213"/>
      <c r="II420" s="217"/>
      <c r="IJ420" s="213"/>
      <c r="IL420" s="213"/>
      <c r="IN420" s="213"/>
      <c r="IO420" s="213"/>
    </row>
    <row r="421" spans="1:266" s="215" customFormat="1" ht="15" x14ac:dyDescent="0.25">
      <c r="A421" s="270"/>
      <c r="B421" s="271"/>
      <c r="C421" s="471" t="s">
        <v>482</v>
      </c>
      <c r="D421" s="471"/>
      <c r="E421" s="471"/>
      <c r="F421" s="471"/>
      <c r="G421" s="471"/>
      <c r="H421" s="471"/>
      <c r="I421" s="471"/>
      <c r="J421" s="471"/>
      <c r="K421" s="471"/>
      <c r="L421" s="471"/>
      <c r="M421" s="471"/>
      <c r="N421" s="471"/>
      <c r="O421" s="471"/>
      <c r="P421" s="503"/>
      <c r="HY421" s="213"/>
      <c r="HZ421" s="213"/>
      <c r="IA421" s="213"/>
      <c r="IB421" s="213"/>
      <c r="IC421" s="213"/>
      <c r="ID421" s="213"/>
      <c r="IE421" s="217"/>
      <c r="IF421" s="217"/>
      <c r="IG421" s="217"/>
      <c r="IH421" s="213"/>
      <c r="II421" s="217"/>
      <c r="IJ421" s="213"/>
      <c r="IL421" s="213"/>
      <c r="IN421" s="213"/>
      <c r="IO421" s="213"/>
      <c r="IQ421" s="212" t="s">
        <v>482</v>
      </c>
      <c r="IR421" s="212" t="s">
        <v>516</v>
      </c>
      <c r="IS421" s="212" t="s">
        <v>516</v>
      </c>
      <c r="IT421" s="212" t="s">
        <v>516</v>
      </c>
      <c r="IU421" s="212" t="s">
        <v>516</v>
      </c>
      <c r="IV421" s="212" t="s">
        <v>516</v>
      </c>
      <c r="IW421" s="212" t="s">
        <v>516</v>
      </c>
      <c r="IX421" s="212" t="s">
        <v>516</v>
      </c>
      <c r="IY421" s="212" t="s">
        <v>516</v>
      </c>
      <c r="IZ421" s="212" t="s">
        <v>516</v>
      </c>
      <c r="JA421" s="212" t="s">
        <v>516</v>
      </c>
      <c r="JB421" s="212" t="s">
        <v>516</v>
      </c>
      <c r="JC421" s="212" t="s">
        <v>516</v>
      </c>
      <c r="JD421" s="212" t="s">
        <v>516</v>
      </c>
    </row>
    <row r="422" spans="1:266" s="215" customFormat="1" ht="15" x14ac:dyDescent="0.25">
      <c r="A422" s="296"/>
      <c r="B422" s="224"/>
      <c r="C422" s="471" t="s">
        <v>781</v>
      </c>
      <c r="D422" s="471"/>
      <c r="E422" s="471"/>
      <c r="F422" s="471"/>
      <c r="G422" s="471"/>
      <c r="H422" s="471"/>
      <c r="I422" s="471"/>
      <c r="J422" s="471"/>
      <c r="K422" s="471"/>
      <c r="L422" s="471"/>
      <c r="M422" s="471"/>
      <c r="N422" s="471"/>
      <c r="O422" s="471"/>
      <c r="P422" s="503"/>
      <c r="HY422" s="213"/>
      <c r="HZ422" s="213"/>
      <c r="IA422" s="213"/>
      <c r="IB422" s="213"/>
      <c r="IC422" s="213"/>
      <c r="ID422" s="213"/>
      <c r="IE422" s="217"/>
      <c r="IF422" s="217"/>
      <c r="IG422" s="217"/>
      <c r="IH422" s="213"/>
      <c r="II422" s="217"/>
      <c r="IJ422" s="213"/>
      <c r="IL422" s="213"/>
      <c r="IN422" s="213"/>
      <c r="IO422" s="213"/>
      <c r="JF422" s="212" t="s">
        <v>781</v>
      </c>
    </row>
    <row r="423" spans="1:266" s="215" customFormat="1" ht="15" x14ac:dyDescent="0.25">
      <c r="A423" s="270"/>
      <c r="B423" s="271"/>
      <c r="C423" s="499" t="s">
        <v>484</v>
      </c>
      <c r="D423" s="499"/>
      <c r="E423" s="499"/>
      <c r="F423" s="499"/>
      <c r="G423" s="499"/>
      <c r="H423" s="323"/>
      <c r="I423" s="324"/>
      <c r="J423" s="324"/>
      <c r="K423" s="324"/>
      <c r="L423" s="326"/>
      <c r="M423" s="324"/>
      <c r="N423" s="326"/>
      <c r="O423" s="324"/>
      <c r="P423" s="330">
        <v>8416.68</v>
      </c>
      <c r="HY423" s="213"/>
      <c r="HZ423" s="213"/>
      <c r="IA423" s="213"/>
      <c r="IB423" s="213"/>
      <c r="IC423" s="213"/>
      <c r="ID423" s="213"/>
      <c r="IE423" s="217"/>
      <c r="IF423" s="217"/>
      <c r="IG423" s="217"/>
      <c r="IH423" s="213"/>
      <c r="II423" s="217"/>
      <c r="IJ423" s="213" t="s">
        <v>484</v>
      </c>
      <c r="IL423" s="213"/>
      <c r="IN423" s="213"/>
      <c r="IO423" s="213"/>
    </row>
    <row r="424" spans="1:266" s="215" customFormat="1" ht="0.75" customHeight="1" x14ac:dyDescent="0.25">
      <c r="A424" s="272"/>
      <c r="B424" s="273"/>
      <c r="C424" s="273"/>
      <c r="D424" s="273"/>
      <c r="E424" s="273"/>
      <c r="F424" s="273"/>
      <c r="G424" s="273"/>
      <c r="H424" s="274"/>
      <c r="I424" s="275"/>
      <c r="J424" s="275"/>
      <c r="K424" s="275"/>
      <c r="L424" s="276"/>
      <c r="M424" s="275"/>
      <c r="N424" s="276"/>
      <c r="O424" s="275"/>
      <c r="P424" s="277"/>
      <c r="HY424" s="213"/>
      <c r="HZ424" s="213"/>
      <c r="IA424" s="213"/>
      <c r="IB424" s="213"/>
      <c r="IC424" s="213"/>
      <c r="ID424" s="213"/>
      <c r="IE424" s="217"/>
      <c r="IF424" s="217"/>
      <c r="IG424" s="217"/>
      <c r="IH424" s="213"/>
      <c r="II424" s="217"/>
      <c r="IJ424" s="213"/>
      <c r="IL424" s="213"/>
      <c r="IN424" s="213"/>
      <c r="IO424" s="213"/>
    </row>
    <row r="425" spans="1:266" s="215" customFormat="1" ht="15" x14ac:dyDescent="0.25">
      <c r="A425" s="321" t="s">
        <v>659</v>
      </c>
      <c r="B425" s="322" t="s">
        <v>532</v>
      </c>
      <c r="C425" s="487" t="s">
        <v>760</v>
      </c>
      <c r="D425" s="487"/>
      <c r="E425" s="487"/>
      <c r="F425" s="487"/>
      <c r="G425" s="487"/>
      <c r="H425" s="323" t="s">
        <v>565</v>
      </c>
      <c r="I425" s="324">
        <v>2</v>
      </c>
      <c r="J425" s="325">
        <v>1</v>
      </c>
      <c r="K425" s="325">
        <v>2</v>
      </c>
      <c r="L425" s="326"/>
      <c r="M425" s="324"/>
      <c r="N425" s="334">
        <v>670.33</v>
      </c>
      <c r="O425" s="324"/>
      <c r="P425" s="330">
        <v>1340.66</v>
      </c>
      <c r="HY425" s="213"/>
      <c r="HZ425" s="213" t="s">
        <v>760</v>
      </c>
      <c r="IA425" s="213" t="s">
        <v>516</v>
      </c>
      <c r="IB425" s="213" t="s">
        <v>516</v>
      </c>
      <c r="IC425" s="213" t="s">
        <v>516</v>
      </c>
      <c r="ID425" s="213" t="s">
        <v>516</v>
      </c>
      <c r="IE425" s="217"/>
      <c r="IF425" s="217"/>
      <c r="IG425" s="217"/>
      <c r="IH425" s="213"/>
      <c r="II425" s="217"/>
      <c r="IJ425" s="213"/>
      <c r="IL425" s="213"/>
      <c r="IN425" s="213"/>
      <c r="IO425" s="213"/>
    </row>
    <row r="426" spans="1:266" s="215" customFormat="1" ht="15" x14ac:dyDescent="0.25">
      <c r="A426" s="270"/>
      <c r="B426" s="271"/>
      <c r="C426" s="471" t="s">
        <v>482</v>
      </c>
      <c r="D426" s="471"/>
      <c r="E426" s="471"/>
      <c r="F426" s="471"/>
      <c r="G426" s="471"/>
      <c r="H426" s="471"/>
      <c r="I426" s="471"/>
      <c r="J426" s="471"/>
      <c r="K426" s="471"/>
      <c r="L426" s="471"/>
      <c r="M426" s="471"/>
      <c r="N426" s="471"/>
      <c r="O426" s="471"/>
      <c r="P426" s="503"/>
      <c r="HY426" s="213"/>
      <c r="HZ426" s="213"/>
      <c r="IA426" s="213"/>
      <c r="IB426" s="213"/>
      <c r="IC426" s="213"/>
      <c r="ID426" s="213"/>
      <c r="IE426" s="217"/>
      <c r="IF426" s="217"/>
      <c r="IG426" s="217"/>
      <c r="IH426" s="213"/>
      <c r="II426" s="217"/>
      <c r="IJ426" s="213"/>
      <c r="IL426" s="213"/>
      <c r="IN426" s="213"/>
      <c r="IO426" s="213"/>
      <c r="IQ426" s="212" t="s">
        <v>482</v>
      </c>
      <c r="IR426" s="212" t="s">
        <v>516</v>
      </c>
      <c r="IS426" s="212" t="s">
        <v>516</v>
      </c>
      <c r="IT426" s="212" t="s">
        <v>516</v>
      </c>
      <c r="IU426" s="212" t="s">
        <v>516</v>
      </c>
      <c r="IV426" s="212" t="s">
        <v>516</v>
      </c>
      <c r="IW426" s="212" t="s">
        <v>516</v>
      </c>
      <c r="IX426" s="212" t="s">
        <v>516</v>
      </c>
      <c r="IY426" s="212" t="s">
        <v>516</v>
      </c>
      <c r="IZ426" s="212" t="s">
        <v>516</v>
      </c>
      <c r="JA426" s="212" t="s">
        <v>516</v>
      </c>
      <c r="JB426" s="212" t="s">
        <v>516</v>
      </c>
      <c r="JC426" s="212" t="s">
        <v>516</v>
      </c>
      <c r="JD426" s="212" t="s">
        <v>516</v>
      </c>
    </row>
    <row r="427" spans="1:266" s="215" customFormat="1" ht="15" x14ac:dyDescent="0.25">
      <c r="A427" s="296"/>
      <c r="B427" s="224"/>
      <c r="C427" s="471" t="s">
        <v>761</v>
      </c>
      <c r="D427" s="471"/>
      <c r="E427" s="471"/>
      <c r="F427" s="471"/>
      <c r="G427" s="471"/>
      <c r="H427" s="471"/>
      <c r="I427" s="471"/>
      <c r="J427" s="471"/>
      <c r="K427" s="471"/>
      <c r="L427" s="471"/>
      <c r="M427" s="471"/>
      <c r="N427" s="471"/>
      <c r="O427" s="471"/>
      <c r="P427" s="503"/>
      <c r="HY427" s="213"/>
      <c r="HZ427" s="213"/>
      <c r="IA427" s="213"/>
      <c r="IB427" s="213"/>
      <c r="IC427" s="213"/>
      <c r="ID427" s="213"/>
      <c r="IE427" s="217"/>
      <c r="IF427" s="217"/>
      <c r="IG427" s="217"/>
      <c r="IH427" s="213"/>
      <c r="II427" s="217"/>
      <c r="IJ427" s="213"/>
      <c r="IL427" s="213"/>
      <c r="IN427" s="213"/>
      <c r="IO427" s="213"/>
      <c r="JF427" s="212" t="s">
        <v>761</v>
      </c>
    </row>
    <row r="428" spans="1:266" s="215" customFormat="1" ht="15" x14ac:dyDescent="0.25">
      <c r="A428" s="270"/>
      <c r="B428" s="271"/>
      <c r="C428" s="499" t="s">
        <v>484</v>
      </c>
      <c r="D428" s="499"/>
      <c r="E428" s="499"/>
      <c r="F428" s="499"/>
      <c r="G428" s="499"/>
      <c r="H428" s="323"/>
      <c r="I428" s="324"/>
      <c r="J428" s="324"/>
      <c r="K428" s="324"/>
      <c r="L428" s="326"/>
      <c r="M428" s="324"/>
      <c r="N428" s="326"/>
      <c r="O428" s="324"/>
      <c r="P428" s="330">
        <v>1340.66</v>
      </c>
      <c r="HY428" s="213"/>
      <c r="HZ428" s="213"/>
      <c r="IA428" s="213"/>
      <c r="IB428" s="213"/>
      <c r="IC428" s="213"/>
      <c r="ID428" s="213"/>
      <c r="IE428" s="217"/>
      <c r="IF428" s="217"/>
      <c r="IG428" s="217"/>
      <c r="IH428" s="213"/>
      <c r="II428" s="217"/>
      <c r="IJ428" s="213" t="s">
        <v>484</v>
      </c>
      <c r="IL428" s="213"/>
      <c r="IN428" s="213"/>
      <c r="IO428" s="213"/>
    </row>
    <row r="429" spans="1:266" s="215" customFormat="1" ht="0.75" customHeight="1" x14ac:dyDescent="0.25">
      <c r="A429" s="272"/>
      <c r="B429" s="273"/>
      <c r="C429" s="273"/>
      <c r="D429" s="273"/>
      <c r="E429" s="273"/>
      <c r="F429" s="273"/>
      <c r="G429" s="273"/>
      <c r="H429" s="274"/>
      <c r="I429" s="275"/>
      <c r="J429" s="275"/>
      <c r="K429" s="275"/>
      <c r="L429" s="276"/>
      <c r="M429" s="275"/>
      <c r="N429" s="276"/>
      <c r="O429" s="275"/>
      <c r="P429" s="277"/>
      <c r="HY429" s="213"/>
      <c r="HZ429" s="213"/>
      <c r="IA429" s="213"/>
      <c r="IB429" s="213"/>
      <c r="IC429" s="213"/>
      <c r="ID429" s="213"/>
      <c r="IE429" s="217"/>
      <c r="IF429" s="217"/>
      <c r="IG429" s="217"/>
      <c r="IH429" s="213"/>
      <c r="II429" s="217"/>
      <c r="IJ429" s="213"/>
      <c r="IL429" s="213"/>
      <c r="IN429" s="213"/>
      <c r="IO429" s="213"/>
    </row>
    <row r="430" spans="1:266" s="215" customFormat="1" ht="34.5" x14ac:dyDescent="0.25">
      <c r="A430" s="321" t="s">
        <v>660</v>
      </c>
      <c r="B430" s="322" t="s">
        <v>642</v>
      </c>
      <c r="C430" s="487" t="s">
        <v>643</v>
      </c>
      <c r="D430" s="487"/>
      <c r="E430" s="487"/>
      <c r="F430" s="487"/>
      <c r="G430" s="487"/>
      <c r="H430" s="323" t="s">
        <v>489</v>
      </c>
      <c r="I430" s="324">
        <v>1.0999999999999999E-2</v>
      </c>
      <c r="J430" s="325">
        <v>1</v>
      </c>
      <c r="K430" s="333">
        <v>1.0999999999999999E-2</v>
      </c>
      <c r="L430" s="326"/>
      <c r="M430" s="324"/>
      <c r="N430" s="339">
        <v>60166.34</v>
      </c>
      <c r="O430" s="324"/>
      <c r="P430" s="336">
        <v>661.83</v>
      </c>
      <c r="HY430" s="213"/>
      <c r="HZ430" s="213" t="s">
        <v>643</v>
      </c>
      <c r="IA430" s="213" t="s">
        <v>516</v>
      </c>
      <c r="IB430" s="213" t="s">
        <v>516</v>
      </c>
      <c r="IC430" s="213" t="s">
        <v>516</v>
      </c>
      <c r="ID430" s="213" t="s">
        <v>516</v>
      </c>
      <c r="IE430" s="217"/>
      <c r="IF430" s="217"/>
      <c r="IG430" s="217"/>
      <c r="IH430" s="213"/>
      <c r="II430" s="217"/>
      <c r="IJ430" s="213"/>
      <c r="IL430" s="213"/>
      <c r="IN430" s="213"/>
      <c r="IO430" s="213"/>
    </row>
    <row r="431" spans="1:266" s="215" customFormat="1" ht="15" x14ac:dyDescent="0.25">
      <c r="A431" s="270"/>
      <c r="B431" s="271"/>
      <c r="C431" s="471" t="s">
        <v>482</v>
      </c>
      <c r="D431" s="471"/>
      <c r="E431" s="471"/>
      <c r="F431" s="471"/>
      <c r="G431" s="471"/>
      <c r="H431" s="471"/>
      <c r="I431" s="471"/>
      <c r="J431" s="471"/>
      <c r="K431" s="471"/>
      <c r="L431" s="471"/>
      <c r="M431" s="471"/>
      <c r="N431" s="471"/>
      <c r="O431" s="471"/>
      <c r="P431" s="503"/>
      <c r="HY431" s="213"/>
      <c r="HZ431" s="213"/>
      <c r="IA431" s="213"/>
      <c r="IB431" s="213"/>
      <c r="IC431" s="213"/>
      <c r="ID431" s="213"/>
      <c r="IE431" s="217"/>
      <c r="IF431" s="217"/>
      <c r="IG431" s="217"/>
      <c r="IH431" s="213"/>
      <c r="II431" s="217"/>
      <c r="IJ431" s="213"/>
      <c r="IL431" s="213"/>
      <c r="IN431" s="213"/>
      <c r="IO431" s="213"/>
      <c r="IQ431" s="212" t="s">
        <v>482</v>
      </c>
      <c r="IR431" s="212" t="s">
        <v>516</v>
      </c>
      <c r="IS431" s="212" t="s">
        <v>516</v>
      </c>
      <c r="IT431" s="212" t="s">
        <v>516</v>
      </c>
      <c r="IU431" s="212" t="s">
        <v>516</v>
      </c>
      <c r="IV431" s="212" t="s">
        <v>516</v>
      </c>
      <c r="IW431" s="212" t="s">
        <v>516</v>
      </c>
      <c r="IX431" s="212" t="s">
        <v>516</v>
      </c>
      <c r="IY431" s="212" t="s">
        <v>516</v>
      </c>
      <c r="IZ431" s="212" t="s">
        <v>516</v>
      </c>
      <c r="JA431" s="212" t="s">
        <v>516</v>
      </c>
      <c r="JB431" s="212" t="s">
        <v>516</v>
      </c>
      <c r="JC431" s="212" t="s">
        <v>516</v>
      </c>
      <c r="JD431" s="212" t="s">
        <v>516</v>
      </c>
    </row>
    <row r="432" spans="1:266" s="215" customFormat="1" ht="15" x14ac:dyDescent="0.25">
      <c r="A432" s="270"/>
      <c r="B432" s="271"/>
      <c r="C432" s="499" t="s">
        <v>484</v>
      </c>
      <c r="D432" s="499"/>
      <c r="E432" s="499"/>
      <c r="F432" s="499"/>
      <c r="G432" s="499"/>
      <c r="H432" s="323"/>
      <c r="I432" s="324"/>
      <c r="J432" s="324"/>
      <c r="K432" s="324"/>
      <c r="L432" s="326"/>
      <c r="M432" s="324"/>
      <c r="N432" s="326"/>
      <c r="O432" s="324"/>
      <c r="P432" s="336">
        <v>661.83</v>
      </c>
      <c r="HY432" s="213"/>
      <c r="HZ432" s="213"/>
      <c r="IA432" s="213"/>
      <c r="IB432" s="213"/>
      <c r="IC432" s="213"/>
      <c r="ID432" s="213"/>
      <c r="IE432" s="217"/>
      <c r="IF432" s="217"/>
      <c r="IG432" s="217"/>
      <c r="IH432" s="213"/>
      <c r="II432" s="217"/>
      <c r="IJ432" s="213" t="s">
        <v>484</v>
      </c>
      <c r="IL432" s="213"/>
      <c r="IN432" s="213"/>
      <c r="IO432" s="213"/>
    </row>
    <row r="433" spans="1:264" s="215" customFormat="1" ht="0.75" customHeight="1" x14ac:dyDescent="0.25">
      <c r="A433" s="272"/>
      <c r="B433" s="273"/>
      <c r="C433" s="273"/>
      <c r="D433" s="273"/>
      <c r="E433" s="273"/>
      <c r="F433" s="273"/>
      <c r="G433" s="273"/>
      <c r="H433" s="274"/>
      <c r="I433" s="275"/>
      <c r="J433" s="275"/>
      <c r="K433" s="275"/>
      <c r="L433" s="276"/>
      <c r="M433" s="275"/>
      <c r="N433" s="276"/>
      <c r="O433" s="275"/>
      <c r="P433" s="277"/>
      <c r="HY433" s="213"/>
      <c r="HZ433" s="213"/>
      <c r="IA433" s="213"/>
      <c r="IB433" s="213"/>
      <c r="IC433" s="213"/>
      <c r="ID433" s="213"/>
      <c r="IE433" s="217"/>
      <c r="IF433" s="217"/>
      <c r="IG433" s="217"/>
      <c r="IH433" s="213"/>
      <c r="II433" s="217"/>
      <c r="IJ433" s="213"/>
      <c r="IL433" s="213"/>
      <c r="IN433" s="213"/>
      <c r="IO433" s="213"/>
    </row>
    <row r="434" spans="1:264" s="215" customFormat="1" ht="23.25" x14ac:dyDescent="0.25">
      <c r="A434" s="321" t="s">
        <v>782</v>
      </c>
      <c r="B434" s="322" t="s">
        <v>706</v>
      </c>
      <c r="C434" s="487" t="s">
        <v>707</v>
      </c>
      <c r="D434" s="487"/>
      <c r="E434" s="487"/>
      <c r="F434" s="487"/>
      <c r="G434" s="487"/>
      <c r="H434" s="323" t="s">
        <v>489</v>
      </c>
      <c r="I434" s="324">
        <v>1.2E-2</v>
      </c>
      <c r="J434" s="325">
        <v>1</v>
      </c>
      <c r="K434" s="333">
        <v>1.2E-2</v>
      </c>
      <c r="L434" s="329">
        <v>66456.5</v>
      </c>
      <c r="M434" s="337">
        <v>0.92</v>
      </c>
      <c r="N434" s="339">
        <v>61139.98</v>
      </c>
      <c r="O434" s="324"/>
      <c r="P434" s="336">
        <v>733.68</v>
      </c>
      <c r="HY434" s="213"/>
      <c r="HZ434" s="213" t="s">
        <v>707</v>
      </c>
      <c r="IA434" s="213" t="s">
        <v>516</v>
      </c>
      <c r="IB434" s="213" t="s">
        <v>516</v>
      </c>
      <c r="IC434" s="213" t="s">
        <v>516</v>
      </c>
      <c r="ID434" s="213" t="s">
        <v>516</v>
      </c>
      <c r="IE434" s="217"/>
      <c r="IF434" s="217"/>
      <c r="IG434" s="217"/>
      <c r="IH434" s="213"/>
      <c r="II434" s="217"/>
      <c r="IJ434" s="213"/>
      <c r="IL434" s="213"/>
      <c r="IN434" s="213"/>
      <c r="IO434" s="213"/>
    </row>
    <row r="435" spans="1:264" s="215" customFormat="1" ht="15" x14ac:dyDescent="0.25">
      <c r="A435" s="270"/>
      <c r="B435" s="271"/>
      <c r="C435" s="471" t="s">
        <v>482</v>
      </c>
      <c r="D435" s="471"/>
      <c r="E435" s="471"/>
      <c r="F435" s="471"/>
      <c r="G435" s="471"/>
      <c r="H435" s="471"/>
      <c r="I435" s="471"/>
      <c r="J435" s="471"/>
      <c r="K435" s="471"/>
      <c r="L435" s="471"/>
      <c r="M435" s="471"/>
      <c r="N435" s="471"/>
      <c r="O435" s="471"/>
      <c r="P435" s="503"/>
      <c r="HY435" s="213"/>
      <c r="HZ435" s="213"/>
      <c r="IA435" s="213"/>
      <c r="IB435" s="213"/>
      <c r="IC435" s="213"/>
      <c r="ID435" s="213"/>
      <c r="IE435" s="217"/>
      <c r="IF435" s="217"/>
      <c r="IG435" s="217"/>
      <c r="IH435" s="213"/>
      <c r="II435" s="217"/>
      <c r="IJ435" s="213"/>
      <c r="IL435" s="213"/>
      <c r="IN435" s="213"/>
      <c r="IO435" s="213"/>
      <c r="IQ435" s="212" t="s">
        <v>482</v>
      </c>
      <c r="IR435" s="212" t="s">
        <v>516</v>
      </c>
      <c r="IS435" s="212" t="s">
        <v>516</v>
      </c>
      <c r="IT435" s="212" t="s">
        <v>516</v>
      </c>
      <c r="IU435" s="212" t="s">
        <v>516</v>
      </c>
      <c r="IV435" s="212" t="s">
        <v>516</v>
      </c>
      <c r="IW435" s="212" t="s">
        <v>516</v>
      </c>
      <c r="IX435" s="212" t="s">
        <v>516</v>
      </c>
      <c r="IY435" s="212" t="s">
        <v>516</v>
      </c>
      <c r="IZ435" s="212" t="s">
        <v>516</v>
      </c>
      <c r="JA435" s="212" t="s">
        <v>516</v>
      </c>
      <c r="JB435" s="212" t="s">
        <v>516</v>
      </c>
      <c r="JC435" s="212" t="s">
        <v>516</v>
      </c>
      <c r="JD435" s="212" t="s">
        <v>516</v>
      </c>
    </row>
    <row r="436" spans="1:264" s="215" customFormat="1" ht="15" x14ac:dyDescent="0.25">
      <c r="A436" s="270"/>
      <c r="B436" s="271"/>
      <c r="C436" s="499" t="s">
        <v>484</v>
      </c>
      <c r="D436" s="499"/>
      <c r="E436" s="499"/>
      <c r="F436" s="499"/>
      <c r="G436" s="499"/>
      <c r="H436" s="323"/>
      <c r="I436" s="324"/>
      <c r="J436" s="324"/>
      <c r="K436" s="324"/>
      <c r="L436" s="326"/>
      <c r="M436" s="324"/>
      <c r="N436" s="326"/>
      <c r="O436" s="324"/>
      <c r="P436" s="336">
        <v>733.68</v>
      </c>
      <c r="HY436" s="213"/>
      <c r="HZ436" s="213"/>
      <c r="IA436" s="213"/>
      <c r="IB436" s="213"/>
      <c r="IC436" s="213"/>
      <c r="ID436" s="213"/>
      <c r="IE436" s="217"/>
      <c r="IF436" s="217"/>
      <c r="IG436" s="217"/>
      <c r="IH436" s="213"/>
      <c r="II436" s="217"/>
      <c r="IJ436" s="213" t="s">
        <v>484</v>
      </c>
      <c r="IL436" s="213"/>
      <c r="IN436" s="213"/>
      <c r="IO436" s="213"/>
    </row>
    <row r="437" spans="1:264" s="215" customFormat="1" ht="0.75" customHeight="1" x14ac:dyDescent="0.25">
      <c r="A437" s="272"/>
      <c r="B437" s="273"/>
      <c r="C437" s="273"/>
      <c r="D437" s="273"/>
      <c r="E437" s="273"/>
      <c r="F437" s="273"/>
      <c r="G437" s="273"/>
      <c r="H437" s="274"/>
      <c r="I437" s="275"/>
      <c r="J437" s="275"/>
      <c r="K437" s="275"/>
      <c r="L437" s="276"/>
      <c r="M437" s="275"/>
      <c r="N437" s="276"/>
      <c r="O437" s="275"/>
      <c r="P437" s="277"/>
      <c r="HY437" s="213"/>
      <c r="HZ437" s="213"/>
      <c r="IA437" s="213"/>
      <c r="IB437" s="213"/>
      <c r="IC437" s="213"/>
      <c r="ID437" s="213"/>
      <c r="IE437" s="217"/>
      <c r="IF437" s="217"/>
      <c r="IG437" s="217"/>
      <c r="IH437" s="213"/>
      <c r="II437" s="217"/>
      <c r="IJ437" s="213"/>
      <c r="IL437" s="213"/>
      <c r="IN437" s="213"/>
      <c r="IO437" s="213"/>
    </row>
    <row r="438" spans="1:264" s="215" customFormat="1" ht="23.25" x14ac:dyDescent="0.25">
      <c r="A438" s="321" t="s">
        <v>783</v>
      </c>
      <c r="B438" s="322" t="s">
        <v>661</v>
      </c>
      <c r="C438" s="487" t="s">
        <v>662</v>
      </c>
      <c r="D438" s="487"/>
      <c r="E438" s="487"/>
      <c r="F438" s="487"/>
      <c r="G438" s="487"/>
      <c r="H438" s="323" t="s">
        <v>489</v>
      </c>
      <c r="I438" s="324">
        <v>2.5000000000000001E-2</v>
      </c>
      <c r="J438" s="325">
        <v>1</v>
      </c>
      <c r="K438" s="333">
        <v>2.5000000000000001E-2</v>
      </c>
      <c r="L438" s="329">
        <v>67961.14</v>
      </c>
      <c r="M438" s="337">
        <v>0.92</v>
      </c>
      <c r="N438" s="339">
        <v>62524.25</v>
      </c>
      <c r="O438" s="324"/>
      <c r="P438" s="330">
        <v>1563.11</v>
      </c>
      <c r="HY438" s="213"/>
      <c r="HZ438" s="213" t="s">
        <v>662</v>
      </c>
      <c r="IA438" s="213" t="s">
        <v>516</v>
      </c>
      <c r="IB438" s="213" t="s">
        <v>516</v>
      </c>
      <c r="IC438" s="213" t="s">
        <v>516</v>
      </c>
      <c r="ID438" s="213" t="s">
        <v>516</v>
      </c>
      <c r="IE438" s="217"/>
      <c r="IF438" s="217"/>
      <c r="IG438" s="217"/>
      <c r="IH438" s="213"/>
      <c r="II438" s="217"/>
      <c r="IJ438" s="213"/>
      <c r="IL438" s="213"/>
      <c r="IN438" s="213"/>
      <c r="IO438" s="213"/>
    </row>
    <row r="439" spans="1:264" s="215" customFormat="1" ht="15" x14ac:dyDescent="0.25">
      <c r="A439" s="270"/>
      <c r="B439" s="271"/>
      <c r="C439" s="471" t="s">
        <v>482</v>
      </c>
      <c r="D439" s="471"/>
      <c r="E439" s="471"/>
      <c r="F439" s="471"/>
      <c r="G439" s="471"/>
      <c r="H439" s="471"/>
      <c r="I439" s="471"/>
      <c r="J439" s="471"/>
      <c r="K439" s="471"/>
      <c r="L439" s="471"/>
      <c r="M439" s="471"/>
      <c r="N439" s="471"/>
      <c r="O439" s="471"/>
      <c r="P439" s="503"/>
      <c r="HY439" s="213"/>
      <c r="HZ439" s="213"/>
      <c r="IA439" s="213"/>
      <c r="IB439" s="213"/>
      <c r="IC439" s="213"/>
      <c r="ID439" s="213"/>
      <c r="IE439" s="217"/>
      <c r="IF439" s="217"/>
      <c r="IG439" s="217"/>
      <c r="IH439" s="213"/>
      <c r="II439" s="217"/>
      <c r="IJ439" s="213"/>
      <c r="IL439" s="213"/>
      <c r="IN439" s="213"/>
      <c r="IO439" s="213"/>
      <c r="IQ439" s="212" t="s">
        <v>482</v>
      </c>
      <c r="IR439" s="212" t="s">
        <v>516</v>
      </c>
      <c r="IS439" s="212" t="s">
        <v>516</v>
      </c>
      <c r="IT439" s="212" t="s">
        <v>516</v>
      </c>
      <c r="IU439" s="212" t="s">
        <v>516</v>
      </c>
      <c r="IV439" s="212" t="s">
        <v>516</v>
      </c>
      <c r="IW439" s="212" t="s">
        <v>516</v>
      </c>
      <c r="IX439" s="212" t="s">
        <v>516</v>
      </c>
      <c r="IY439" s="212" t="s">
        <v>516</v>
      </c>
      <c r="IZ439" s="212" t="s">
        <v>516</v>
      </c>
      <c r="JA439" s="212" t="s">
        <v>516</v>
      </c>
      <c r="JB439" s="212" t="s">
        <v>516</v>
      </c>
      <c r="JC439" s="212" t="s">
        <v>516</v>
      </c>
      <c r="JD439" s="212" t="s">
        <v>516</v>
      </c>
    </row>
    <row r="440" spans="1:264" s="215" customFormat="1" ht="15" x14ac:dyDescent="0.25">
      <c r="A440" s="270"/>
      <c r="B440" s="271"/>
      <c r="C440" s="499" t="s">
        <v>484</v>
      </c>
      <c r="D440" s="499"/>
      <c r="E440" s="499"/>
      <c r="F440" s="499"/>
      <c r="G440" s="499"/>
      <c r="H440" s="323"/>
      <c r="I440" s="324"/>
      <c r="J440" s="324"/>
      <c r="K440" s="324"/>
      <c r="L440" s="326"/>
      <c r="M440" s="324"/>
      <c r="N440" s="326"/>
      <c r="O440" s="324"/>
      <c r="P440" s="330">
        <v>1563.11</v>
      </c>
      <c r="HY440" s="213"/>
      <c r="HZ440" s="213"/>
      <c r="IA440" s="213"/>
      <c r="IB440" s="213"/>
      <c r="IC440" s="213"/>
      <c r="ID440" s="213"/>
      <c r="IE440" s="217"/>
      <c r="IF440" s="217"/>
      <c r="IG440" s="217"/>
      <c r="IH440" s="213"/>
      <c r="II440" s="217"/>
      <c r="IJ440" s="213" t="s">
        <v>484</v>
      </c>
      <c r="IL440" s="213"/>
      <c r="IN440" s="213"/>
      <c r="IO440" s="213"/>
    </row>
    <row r="441" spans="1:264" s="215" customFormat="1" ht="0.75" customHeight="1" x14ac:dyDescent="0.25">
      <c r="A441" s="272"/>
      <c r="B441" s="273"/>
      <c r="C441" s="273"/>
      <c r="D441" s="273"/>
      <c r="E441" s="273"/>
      <c r="F441" s="273"/>
      <c r="G441" s="273"/>
      <c r="H441" s="274"/>
      <c r="I441" s="275"/>
      <c r="J441" s="275"/>
      <c r="K441" s="275"/>
      <c r="L441" s="276"/>
      <c r="M441" s="275"/>
      <c r="N441" s="276"/>
      <c r="O441" s="275"/>
      <c r="P441" s="277"/>
      <c r="HY441" s="213"/>
      <c r="HZ441" s="213"/>
      <c r="IA441" s="213"/>
      <c r="IB441" s="213"/>
      <c r="IC441" s="213"/>
      <c r="ID441" s="213"/>
      <c r="IE441" s="217"/>
      <c r="IF441" s="217"/>
      <c r="IG441" s="217"/>
      <c r="IH441" s="213"/>
      <c r="II441" s="217"/>
      <c r="IJ441" s="213"/>
      <c r="IL441" s="213"/>
      <c r="IN441" s="213"/>
      <c r="IO441" s="213"/>
    </row>
    <row r="442" spans="1:264" s="215" customFormat="1" ht="15" x14ac:dyDescent="0.25">
      <c r="A442" s="268"/>
      <c r="B442" s="279"/>
      <c r="C442" s="502" t="s">
        <v>530</v>
      </c>
      <c r="D442" s="502"/>
      <c r="E442" s="502"/>
      <c r="F442" s="502"/>
      <c r="G442" s="502"/>
      <c r="H442" s="502"/>
      <c r="I442" s="502"/>
      <c r="J442" s="502"/>
      <c r="K442" s="502"/>
      <c r="L442" s="502"/>
      <c r="M442" s="502"/>
      <c r="N442" s="502"/>
      <c r="O442" s="502"/>
      <c r="P442" s="280"/>
      <c r="Q442" s="281"/>
      <c r="R442" s="282"/>
      <c r="HY442" s="213"/>
      <c r="HZ442" s="213"/>
      <c r="IA442" s="213"/>
      <c r="IB442" s="213"/>
      <c r="IC442" s="213"/>
      <c r="ID442" s="213"/>
      <c r="IE442" s="217"/>
      <c r="IF442" s="217"/>
      <c r="IG442" s="217"/>
      <c r="IH442" s="213"/>
      <c r="II442" s="217"/>
      <c r="IJ442" s="213"/>
      <c r="IL442" s="213" t="s">
        <v>530</v>
      </c>
      <c r="IN442" s="213"/>
      <c r="IO442" s="213"/>
    </row>
    <row r="443" spans="1:264" s="215" customFormat="1" ht="15" x14ac:dyDescent="0.25">
      <c r="A443" s="268"/>
      <c r="B443" s="225"/>
      <c r="C443" s="471" t="s">
        <v>480</v>
      </c>
      <c r="D443" s="471"/>
      <c r="E443" s="471"/>
      <c r="F443" s="471"/>
      <c r="G443" s="471"/>
      <c r="H443" s="471"/>
      <c r="I443" s="471"/>
      <c r="J443" s="471"/>
      <c r="K443" s="471"/>
      <c r="L443" s="471"/>
      <c r="M443" s="471"/>
      <c r="N443" s="471"/>
      <c r="O443" s="471"/>
      <c r="P443" s="283">
        <v>718112.72</v>
      </c>
      <c r="HY443" s="213"/>
      <c r="HZ443" s="213"/>
      <c r="IA443" s="213"/>
      <c r="IB443" s="213"/>
      <c r="IC443" s="213"/>
      <c r="ID443" s="213"/>
      <c r="IE443" s="217"/>
      <c r="IF443" s="217"/>
      <c r="IG443" s="217"/>
      <c r="IH443" s="213"/>
      <c r="II443" s="217"/>
      <c r="IJ443" s="213"/>
      <c r="IL443" s="213"/>
      <c r="IM443" s="212" t="s">
        <v>480</v>
      </c>
      <c r="IN443" s="213"/>
      <c r="IO443" s="213"/>
    </row>
    <row r="444" spans="1:264" s="215" customFormat="1" ht="15" x14ac:dyDescent="0.25">
      <c r="A444" s="268"/>
      <c r="B444" s="225"/>
      <c r="C444" s="471" t="s">
        <v>475</v>
      </c>
      <c r="D444" s="471"/>
      <c r="E444" s="471"/>
      <c r="F444" s="471"/>
      <c r="G444" s="471"/>
      <c r="H444" s="471"/>
      <c r="I444" s="471"/>
      <c r="J444" s="471"/>
      <c r="K444" s="471"/>
      <c r="L444" s="471"/>
      <c r="M444" s="471"/>
      <c r="N444" s="471"/>
      <c r="O444" s="471"/>
      <c r="P444" s="284"/>
      <c r="HY444" s="213"/>
      <c r="HZ444" s="213"/>
      <c r="IA444" s="213"/>
      <c r="IB444" s="213"/>
      <c r="IC444" s="213"/>
      <c r="ID444" s="213"/>
      <c r="IE444" s="217"/>
      <c r="IF444" s="217"/>
      <c r="IG444" s="217"/>
      <c r="IH444" s="213"/>
      <c r="II444" s="217"/>
      <c r="IJ444" s="213"/>
      <c r="IL444" s="213"/>
      <c r="IM444" s="212" t="s">
        <v>475</v>
      </c>
      <c r="IN444" s="213"/>
      <c r="IO444" s="213"/>
    </row>
    <row r="445" spans="1:264" s="215" customFormat="1" ht="15" x14ac:dyDescent="0.25">
      <c r="A445" s="268"/>
      <c r="B445" s="225"/>
      <c r="C445" s="471" t="s">
        <v>477</v>
      </c>
      <c r="D445" s="471"/>
      <c r="E445" s="471"/>
      <c r="F445" s="471"/>
      <c r="G445" s="471"/>
      <c r="H445" s="471"/>
      <c r="I445" s="471"/>
      <c r="J445" s="471"/>
      <c r="K445" s="471"/>
      <c r="L445" s="471"/>
      <c r="M445" s="471"/>
      <c r="N445" s="471"/>
      <c r="O445" s="471"/>
      <c r="P445" s="283">
        <v>718112.72</v>
      </c>
      <c r="HY445" s="213"/>
      <c r="HZ445" s="213"/>
      <c r="IA445" s="213"/>
      <c r="IB445" s="213"/>
      <c r="IC445" s="213"/>
      <c r="ID445" s="213"/>
      <c r="IE445" s="217"/>
      <c r="IF445" s="217"/>
      <c r="IG445" s="217"/>
      <c r="IH445" s="213"/>
      <c r="II445" s="217"/>
      <c r="IJ445" s="213"/>
      <c r="IL445" s="213"/>
      <c r="IM445" s="212" t="s">
        <v>477</v>
      </c>
      <c r="IN445" s="213"/>
      <c r="IO445" s="213"/>
    </row>
    <row r="446" spans="1:264" s="215" customFormat="1" ht="15" x14ac:dyDescent="0.25">
      <c r="A446" s="268"/>
      <c r="B446" s="225"/>
      <c r="C446" s="471" t="s">
        <v>476</v>
      </c>
      <c r="D446" s="471"/>
      <c r="E446" s="471"/>
      <c r="F446" s="471"/>
      <c r="G446" s="471"/>
      <c r="H446" s="471"/>
      <c r="I446" s="471"/>
      <c r="J446" s="471"/>
      <c r="K446" s="471"/>
      <c r="L446" s="471"/>
      <c r="M446" s="471"/>
      <c r="N446" s="471"/>
      <c r="O446" s="471"/>
      <c r="P446" s="283">
        <v>708125.72</v>
      </c>
      <c r="HY446" s="213"/>
      <c r="HZ446" s="213"/>
      <c r="IA446" s="213"/>
      <c r="IB446" s="213"/>
      <c r="IC446" s="213"/>
      <c r="ID446" s="213"/>
      <c r="IE446" s="217"/>
      <c r="IF446" s="217"/>
      <c r="IG446" s="217"/>
      <c r="IH446" s="213"/>
      <c r="II446" s="217"/>
      <c r="IJ446" s="213"/>
      <c r="IL446" s="213"/>
      <c r="IM446" s="212" t="s">
        <v>476</v>
      </c>
      <c r="IN446" s="213"/>
      <c r="IO446" s="213"/>
    </row>
    <row r="447" spans="1:264" s="215" customFormat="1" ht="15" x14ac:dyDescent="0.25">
      <c r="A447" s="268"/>
      <c r="B447" s="225"/>
      <c r="C447" s="471" t="s">
        <v>475</v>
      </c>
      <c r="D447" s="471"/>
      <c r="E447" s="471"/>
      <c r="F447" s="471"/>
      <c r="G447" s="471"/>
      <c r="H447" s="471"/>
      <c r="I447" s="471"/>
      <c r="J447" s="471"/>
      <c r="K447" s="471"/>
      <c r="L447" s="471"/>
      <c r="M447" s="471"/>
      <c r="N447" s="471"/>
      <c r="O447" s="471"/>
      <c r="P447" s="284"/>
      <c r="HY447" s="213"/>
      <c r="HZ447" s="213"/>
      <c r="IA447" s="213"/>
      <c r="IB447" s="213"/>
      <c r="IC447" s="213"/>
      <c r="ID447" s="213"/>
      <c r="IE447" s="217"/>
      <c r="IF447" s="217"/>
      <c r="IG447" s="217"/>
      <c r="IH447" s="213"/>
      <c r="II447" s="217"/>
      <c r="IJ447" s="213"/>
      <c r="IL447" s="213"/>
      <c r="IM447" s="212" t="s">
        <v>475</v>
      </c>
      <c r="IN447" s="213"/>
      <c r="IO447" s="213"/>
    </row>
    <row r="448" spans="1:264" s="215" customFormat="1" ht="15" x14ac:dyDescent="0.25">
      <c r="A448" s="268"/>
      <c r="B448" s="225"/>
      <c r="C448" s="471" t="s">
        <v>472</v>
      </c>
      <c r="D448" s="471"/>
      <c r="E448" s="471"/>
      <c r="F448" s="471"/>
      <c r="G448" s="471"/>
      <c r="H448" s="471"/>
      <c r="I448" s="471"/>
      <c r="J448" s="471"/>
      <c r="K448" s="471"/>
      <c r="L448" s="471"/>
      <c r="M448" s="471"/>
      <c r="N448" s="471"/>
      <c r="O448" s="471"/>
      <c r="P448" s="283">
        <v>708125.72</v>
      </c>
      <c r="HY448" s="213"/>
      <c r="HZ448" s="213"/>
      <c r="IA448" s="213"/>
      <c r="IB448" s="213"/>
      <c r="IC448" s="213"/>
      <c r="ID448" s="213"/>
      <c r="IE448" s="217"/>
      <c r="IF448" s="217"/>
      <c r="IG448" s="217"/>
      <c r="IH448" s="213"/>
      <c r="II448" s="217"/>
      <c r="IJ448" s="213"/>
      <c r="IL448" s="213"/>
      <c r="IM448" s="212" t="s">
        <v>472</v>
      </c>
      <c r="IN448" s="213"/>
      <c r="IO448" s="213"/>
    </row>
    <row r="449" spans="1:268" s="215" customFormat="1" ht="15" x14ac:dyDescent="0.25">
      <c r="A449" s="268"/>
      <c r="B449" s="225"/>
      <c r="C449" s="471" t="s">
        <v>784</v>
      </c>
      <c r="D449" s="471"/>
      <c r="E449" s="471"/>
      <c r="F449" s="471"/>
      <c r="G449" s="471"/>
      <c r="H449" s="471"/>
      <c r="I449" s="471"/>
      <c r="J449" s="471"/>
      <c r="K449" s="471"/>
      <c r="L449" s="471"/>
      <c r="M449" s="471"/>
      <c r="N449" s="471"/>
      <c r="O449" s="471"/>
      <c r="P449" s="283">
        <v>9987</v>
      </c>
      <c r="HY449" s="213"/>
      <c r="HZ449" s="213"/>
      <c r="IA449" s="213"/>
      <c r="IB449" s="213"/>
      <c r="IC449" s="213"/>
      <c r="ID449" s="213"/>
      <c r="IE449" s="217"/>
      <c r="IF449" s="217"/>
      <c r="IG449" s="217"/>
      <c r="IH449" s="213"/>
      <c r="II449" s="217"/>
      <c r="IJ449" s="213"/>
      <c r="IL449" s="213"/>
      <c r="IM449" s="212" t="s">
        <v>784</v>
      </c>
      <c r="IN449" s="213"/>
      <c r="IO449" s="213"/>
    </row>
    <row r="450" spans="1:268" s="215" customFormat="1" ht="15" x14ac:dyDescent="0.25">
      <c r="A450" s="268"/>
      <c r="B450" s="225"/>
      <c r="C450" s="471" t="s">
        <v>475</v>
      </c>
      <c r="D450" s="471"/>
      <c r="E450" s="471"/>
      <c r="F450" s="471"/>
      <c r="G450" s="471"/>
      <c r="H450" s="471"/>
      <c r="I450" s="471"/>
      <c r="J450" s="471"/>
      <c r="K450" s="471"/>
      <c r="L450" s="471"/>
      <c r="M450" s="471"/>
      <c r="N450" s="471"/>
      <c r="O450" s="471"/>
      <c r="P450" s="284"/>
      <c r="HY450" s="213"/>
      <c r="HZ450" s="213"/>
      <c r="IA450" s="213"/>
      <c r="IB450" s="213"/>
      <c r="IC450" s="213"/>
      <c r="ID450" s="213"/>
      <c r="IE450" s="217"/>
      <c r="IF450" s="217"/>
      <c r="IG450" s="217"/>
      <c r="IH450" s="213"/>
      <c r="II450" s="217"/>
      <c r="IJ450" s="213"/>
      <c r="IL450" s="213"/>
      <c r="IM450" s="212" t="s">
        <v>475</v>
      </c>
      <c r="IN450" s="213"/>
      <c r="IO450" s="213"/>
    </row>
    <row r="451" spans="1:268" s="215" customFormat="1" ht="15" x14ac:dyDescent="0.25">
      <c r="A451" s="268"/>
      <c r="B451" s="225"/>
      <c r="C451" s="471" t="s">
        <v>472</v>
      </c>
      <c r="D451" s="471"/>
      <c r="E451" s="471"/>
      <c r="F451" s="471"/>
      <c r="G451" s="471"/>
      <c r="H451" s="471"/>
      <c r="I451" s="471"/>
      <c r="J451" s="471"/>
      <c r="K451" s="471"/>
      <c r="L451" s="471"/>
      <c r="M451" s="471"/>
      <c r="N451" s="471"/>
      <c r="O451" s="471"/>
      <c r="P451" s="283">
        <v>9987</v>
      </c>
      <c r="HY451" s="213"/>
      <c r="HZ451" s="213"/>
      <c r="IA451" s="213"/>
      <c r="IB451" s="213"/>
      <c r="IC451" s="213"/>
      <c r="ID451" s="213"/>
      <c r="IE451" s="217"/>
      <c r="IF451" s="217"/>
      <c r="IG451" s="217"/>
      <c r="IH451" s="213"/>
      <c r="II451" s="217"/>
      <c r="IJ451" s="213"/>
      <c r="IL451" s="213"/>
      <c r="IM451" s="212" t="s">
        <v>472</v>
      </c>
      <c r="IN451" s="213"/>
      <c r="IO451" s="213"/>
    </row>
    <row r="452" spans="1:268" s="215" customFormat="1" ht="15" x14ac:dyDescent="0.25">
      <c r="A452" s="268"/>
      <c r="B452" s="225"/>
      <c r="C452" s="471" t="s">
        <v>528</v>
      </c>
      <c r="D452" s="471"/>
      <c r="E452" s="471"/>
      <c r="F452" s="471"/>
      <c r="G452" s="471"/>
      <c r="H452" s="471"/>
      <c r="I452" s="471"/>
      <c r="J452" s="471"/>
      <c r="K452" s="471"/>
      <c r="L452" s="471"/>
      <c r="M452" s="471"/>
      <c r="N452" s="471"/>
      <c r="O452" s="471"/>
      <c r="P452" s="283">
        <v>16060</v>
      </c>
      <c r="HY452" s="213"/>
      <c r="HZ452" s="213"/>
      <c r="IA452" s="213"/>
      <c r="IB452" s="213"/>
      <c r="IC452" s="213"/>
      <c r="ID452" s="213"/>
      <c r="IE452" s="217"/>
      <c r="IF452" s="217"/>
      <c r="IG452" s="217"/>
      <c r="IH452" s="213"/>
      <c r="II452" s="217"/>
      <c r="IJ452" s="213"/>
      <c r="IL452" s="213"/>
      <c r="IM452" s="212" t="s">
        <v>528</v>
      </c>
      <c r="IN452" s="213"/>
      <c r="IO452" s="213"/>
    </row>
    <row r="453" spans="1:268" s="215" customFormat="1" ht="15" x14ac:dyDescent="0.25">
      <c r="A453" s="268"/>
      <c r="B453" s="225"/>
      <c r="C453" s="471" t="s">
        <v>527</v>
      </c>
      <c r="D453" s="471"/>
      <c r="E453" s="471"/>
      <c r="F453" s="471"/>
      <c r="G453" s="471"/>
      <c r="H453" s="471"/>
      <c r="I453" s="471"/>
      <c r="J453" s="471"/>
      <c r="K453" s="471"/>
      <c r="L453" s="471"/>
      <c r="M453" s="471"/>
      <c r="N453" s="471"/>
      <c r="O453" s="471"/>
      <c r="P453" s="283">
        <v>16060</v>
      </c>
      <c r="HY453" s="213"/>
      <c r="HZ453" s="213"/>
      <c r="IA453" s="213"/>
      <c r="IB453" s="213"/>
      <c r="IC453" s="213"/>
      <c r="ID453" s="213"/>
      <c r="IE453" s="217"/>
      <c r="IF453" s="217"/>
      <c r="IG453" s="217"/>
      <c r="IH453" s="213"/>
      <c r="II453" s="217"/>
      <c r="IJ453" s="213"/>
      <c r="IL453" s="213"/>
      <c r="IM453" s="212" t="s">
        <v>527</v>
      </c>
      <c r="IN453" s="213"/>
      <c r="IO453" s="213"/>
    </row>
    <row r="454" spans="1:268" s="215" customFormat="1" ht="15" x14ac:dyDescent="0.25">
      <c r="A454" s="268"/>
      <c r="B454" s="279"/>
      <c r="C454" s="502" t="s">
        <v>529</v>
      </c>
      <c r="D454" s="502"/>
      <c r="E454" s="502"/>
      <c r="F454" s="502"/>
      <c r="G454" s="502"/>
      <c r="H454" s="502"/>
      <c r="I454" s="502"/>
      <c r="J454" s="502"/>
      <c r="K454" s="502"/>
      <c r="L454" s="502"/>
      <c r="M454" s="502"/>
      <c r="N454" s="502"/>
      <c r="O454" s="502"/>
      <c r="P454" s="285">
        <v>734172.72</v>
      </c>
      <c r="Q454" s="286"/>
      <c r="R454" s="287"/>
      <c r="HY454" s="213"/>
      <c r="HZ454" s="213"/>
      <c r="IA454" s="213"/>
      <c r="IB454" s="213"/>
      <c r="IC454" s="213"/>
      <c r="ID454" s="213"/>
      <c r="IE454" s="217"/>
      <c r="IF454" s="217"/>
      <c r="IG454" s="217"/>
      <c r="IH454" s="213"/>
      <c r="II454" s="217"/>
      <c r="IJ454" s="213"/>
      <c r="IL454" s="213"/>
      <c r="IN454" s="213" t="s">
        <v>529</v>
      </c>
      <c r="IO454" s="213"/>
    </row>
    <row r="455" spans="1:268" s="215" customFormat="1" ht="0.75" customHeight="1" x14ac:dyDescent="0.25">
      <c r="A455" s="288"/>
      <c r="B455" s="289"/>
      <c r="C455" s="290"/>
      <c r="D455" s="290"/>
      <c r="E455" s="290"/>
      <c r="F455" s="290"/>
      <c r="G455" s="290"/>
      <c r="H455" s="290"/>
      <c r="I455" s="290"/>
      <c r="J455" s="290"/>
      <c r="K455" s="291"/>
      <c r="L455" s="290"/>
      <c r="M455" s="290"/>
      <c r="N455" s="290"/>
      <c r="O455" s="290"/>
      <c r="P455" s="292"/>
      <c r="Q455" s="293"/>
      <c r="R455" s="287"/>
      <c r="HY455" s="213"/>
      <c r="HZ455" s="213"/>
      <c r="IA455" s="213"/>
      <c r="IB455" s="213"/>
      <c r="IC455" s="213"/>
      <c r="ID455" s="213"/>
      <c r="IE455" s="217"/>
      <c r="IF455" s="217"/>
      <c r="IG455" s="217"/>
      <c r="IH455" s="213"/>
      <c r="II455" s="217"/>
      <c r="IJ455" s="213"/>
      <c r="IL455" s="213"/>
      <c r="IN455" s="213"/>
      <c r="IO455" s="213"/>
    </row>
    <row r="456" spans="1:268" s="215" customFormat="1" ht="15" x14ac:dyDescent="0.25">
      <c r="A456" s="268"/>
      <c r="B456" s="279"/>
      <c r="C456" s="502" t="s">
        <v>481</v>
      </c>
      <c r="D456" s="502"/>
      <c r="E456" s="502"/>
      <c r="F456" s="502"/>
      <c r="G456" s="502"/>
      <c r="H456" s="502"/>
      <c r="I456" s="502"/>
      <c r="J456" s="502"/>
      <c r="K456" s="502"/>
      <c r="L456" s="502"/>
      <c r="M456" s="502"/>
      <c r="N456" s="502"/>
      <c r="O456" s="502"/>
      <c r="P456" s="280"/>
      <c r="Q456" s="281"/>
      <c r="R456" s="282"/>
      <c r="JG456" s="213" t="s">
        <v>481</v>
      </c>
    </row>
    <row r="457" spans="1:268" s="215" customFormat="1" ht="15" x14ac:dyDescent="0.25">
      <c r="A457" s="268"/>
      <c r="B457" s="225"/>
      <c r="C457" s="471" t="s">
        <v>665</v>
      </c>
      <c r="D457" s="471"/>
      <c r="E457" s="471"/>
      <c r="F457" s="471"/>
      <c r="G457" s="471"/>
      <c r="H457" s="471"/>
      <c r="I457" s="471"/>
      <c r="J457" s="471"/>
      <c r="K457" s="471"/>
      <c r="L457" s="471"/>
      <c r="M457" s="471"/>
      <c r="N457" s="471"/>
      <c r="O457" s="471"/>
      <c r="P457" s="283">
        <v>886795.04</v>
      </c>
      <c r="Q457" s="281"/>
      <c r="R457" s="298"/>
      <c r="JG457" s="213"/>
      <c r="JH457" s="212" t="s">
        <v>665</v>
      </c>
    </row>
    <row r="458" spans="1:268" s="215" customFormat="1" ht="15" x14ac:dyDescent="0.25">
      <c r="A458" s="268"/>
      <c r="B458" s="225"/>
      <c r="C458" s="471" t="s">
        <v>475</v>
      </c>
      <c r="D458" s="471"/>
      <c r="E458" s="471"/>
      <c r="F458" s="471"/>
      <c r="G458" s="471"/>
      <c r="H458" s="471"/>
      <c r="I458" s="471"/>
      <c r="J458" s="471"/>
      <c r="K458" s="471"/>
      <c r="L458" s="471"/>
      <c r="M458" s="471"/>
      <c r="N458" s="471"/>
      <c r="O458" s="471"/>
      <c r="P458" s="284"/>
      <c r="Q458" s="281"/>
      <c r="R458" s="298"/>
      <c r="JG458" s="213"/>
      <c r="JH458" s="212" t="s">
        <v>475</v>
      </c>
    </row>
    <row r="459" spans="1:268" s="215" customFormat="1" ht="15" x14ac:dyDescent="0.25">
      <c r="A459" s="268"/>
      <c r="B459" s="225"/>
      <c r="C459" s="471" t="s">
        <v>479</v>
      </c>
      <c r="D459" s="471"/>
      <c r="E459" s="471"/>
      <c r="F459" s="471"/>
      <c r="G459" s="471"/>
      <c r="H459" s="471"/>
      <c r="I459" s="471"/>
      <c r="J459" s="471"/>
      <c r="K459" s="471"/>
      <c r="L459" s="471"/>
      <c r="M459" s="471"/>
      <c r="N459" s="471"/>
      <c r="O459" s="471"/>
      <c r="P459" s="283">
        <v>54718.89</v>
      </c>
      <c r="Q459" s="281"/>
      <c r="R459" s="298"/>
      <c r="JG459" s="213"/>
      <c r="JH459" s="212" t="s">
        <v>479</v>
      </c>
    </row>
    <row r="460" spans="1:268" s="215" customFormat="1" ht="15" x14ac:dyDescent="0.25">
      <c r="A460" s="268"/>
      <c r="B460" s="225"/>
      <c r="C460" s="471" t="s">
        <v>478</v>
      </c>
      <c r="D460" s="471"/>
      <c r="E460" s="471"/>
      <c r="F460" s="471"/>
      <c r="G460" s="471"/>
      <c r="H460" s="471"/>
      <c r="I460" s="471"/>
      <c r="J460" s="471"/>
      <c r="K460" s="471"/>
      <c r="L460" s="471"/>
      <c r="M460" s="471"/>
      <c r="N460" s="471"/>
      <c r="O460" s="471"/>
      <c r="P460" s="283">
        <v>73277.740000000005</v>
      </c>
      <c r="Q460" s="281"/>
      <c r="R460" s="298"/>
      <c r="JG460" s="213"/>
      <c r="JH460" s="212" t="s">
        <v>478</v>
      </c>
    </row>
    <row r="461" spans="1:268" s="215" customFormat="1" ht="15" x14ac:dyDescent="0.25">
      <c r="A461" s="268"/>
      <c r="B461" s="225"/>
      <c r="C461" s="471" t="s">
        <v>584</v>
      </c>
      <c r="D461" s="471"/>
      <c r="E461" s="471"/>
      <c r="F461" s="471"/>
      <c r="G461" s="471"/>
      <c r="H461" s="471"/>
      <c r="I461" s="471"/>
      <c r="J461" s="471"/>
      <c r="K461" s="471"/>
      <c r="L461" s="471"/>
      <c r="M461" s="471"/>
      <c r="N461" s="471"/>
      <c r="O461" s="471"/>
      <c r="P461" s="283">
        <v>21160.959999999999</v>
      </c>
      <c r="Q461" s="281"/>
      <c r="R461" s="298"/>
      <c r="JG461" s="213"/>
      <c r="JH461" s="212" t="s">
        <v>584</v>
      </c>
    </row>
    <row r="462" spans="1:268" s="215" customFormat="1" ht="15" x14ac:dyDescent="0.25">
      <c r="A462" s="268"/>
      <c r="B462" s="225"/>
      <c r="C462" s="471" t="s">
        <v>477</v>
      </c>
      <c r="D462" s="471"/>
      <c r="E462" s="471"/>
      <c r="F462" s="471"/>
      <c r="G462" s="471"/>
      <c r="H462" s="471"/>
      <c r="I462" s="471"/>
      <c r="J462" s="471"/>
      <c r="K462" s="471"/>
      <c r="L462" s="471"/>
      <c r="M462" s="471"/>
      <c r="N462" s="471"/>
      <c r="O462" s="471"/>
      <c r="P462" s="283">
        <v>737518.42</v>
      </c>
      <c r="Q462" s="281"/>
      <c r="R462" s="298"/>
      <c r="JG462" s="213"/>
      <c r="JH462" s="212" t="s">
        <v>477</v>
      </c>
    </row>
    <row r="463" spans="1:268" s="215" customFormat="1" ht="15" x14ac:dyDescent="0.25">
      <c r="A463" s="268"/>
      <c r="B463" s="225"/>
      <c r="C463" s="471" t="s">
        <v>747</v>
      </c>
      <c r="D463" s="471"/>
      <c r="E463" s="471"/>
      <c r="F463" s="471"/>
      <c r="G463" s="471"/>
      <c r="H463" s="471"/>
      <c r="I463" s="471"/>
      <c r="J463" s="471"/>
      <c r="K463" s="471"/>
      <c r="L463" s="471"/>
      <c r="M463" s="471"/>
      <c r="N463" s="471"/>
      <c r="O463" s="471"/>
      <c r="P463" s="338">
        <v>119.03</v>
      </c>
      <c r="Q463" s="281"/>
      <c r="R463" s="298"/>
      <c r="JG463" s="213"/>
      <c r="JH463" s="212" t="s">
        <v>747</v>
      </c>
    </row>
    <row r="464" spans="1:268" s="215" customFormat="1" ht="15" x14ac:dyDescent="0.25">
      <c r="A464" s="268"/>
      <c r="B464" s="225"/>
      <c r="C464" s="471" t="s">
        <v>476</v>
      </c>
      <c r="D464" s="471"/>
      <c r="E464" s="471"/>
      <c r="F464" s="471"/>
      <c r="G464" s="471"/>
      <c r="H464" s="471"/>
      <c r="I464" s="471"/>
      <c r="J464" s="471"/>
      <c r="K464" s="471"/>
      <c r="L464" s="471"/>
      <c r="M464" s="471"/>
      <c r="N464" s="471"/>
      <c r="O464" s="471"/>
      <c r="P464" s="283">
        <v>1000492.19</v>
      </c>
      <c r="Q464" s="281"/>
      <c r="R464" s="298"/>
      <c r="JG464" s="213"/>
      <c r="JH464" s="212" t="s">
        <v>476</v>
      </c>
    </row>
    <row r="465" spans="1:269" s="215" customFormat="1" ht="15" x14ac:dyDescent="0.25">
      <c r="A465" s="268"/>
      <c r="B465" s="225"/>
      <c r="C465" s="471" t="s">
        <v>748</v>
      </c>
      <c r="D465" s="471"/>
      <c r="E465" s="471"/>
      <c r="F465" s="471"/>
      <c r="G465" s="471"/>
      <c r="H465" s="471"/>
      <c r="I465" s="471"/>
      <c r="J465" s="471"/>
      <c r="K465" s="471"/>
      <c r="L465" s="471"/>
      <c r="M465" s="471"/>
      <c r="N465" s="471"/>
      <c r="O465" s="471"/>
      <c r="P465" s="283">
        <v>1000373.16</v>
      </c>
      <c r="Q465" s="281"/>
      <c r="R465" s="298"/>
      <c r="JG465" s="213"/>
      <c r="JH465" s="212" t="s">
        <v>748</v>
      </c>
    </row>
    <row r="466" spans="1:269" s="215" customFormat="1" ht="15" x14ac:dyDescent="0.25">
      <c r="A466" s="268"/>
      <c r="B466" s="225"/>
      <c r="C466" s="471" t="s">
        <v>749</v>
      </c>
      <c r="D466" s="471"/>
      <c r="E466" s="471"/>
      <c r="F466" s="471"/>
      <c r="G466" s="471"/>
      <c r="H466" s="471"/>
      <c r="I466" s="471"/>
      <c r="J466" s="471"/>
      <c r="K466" s="471"/>
      <c r="L466" s="471"/>
      <c r="M466" s="471"/>
      <c r="N466" s="471"/>
      <c r="O466" s="471"/>
      <c r="P466" s="284"/>
      <c r="Q466" s="281"/>
      <c r="R466" s="298"/>
      <c r="JG466" s="213"/>
      <c r="JH466" s="212" t="s">
        <v>749</v>
      </c>
    </row>
    <row r="467" spans="1:269" s="215" customFormat="1" ht="15" x14ac:dyDescent="0.25">
      <c r="A467" s="268"/>
      <c r="B467" s="225"/>
      <c r="C467" s="471" t="s">
        <v>750</v>
      </c>
      <c r="D467" s="471"/>
      <c r="E467" s="471"/>
      <c r="F467" s="471"/>
      <c r="G467" s="471"/>
      <c r="H467" s="471"/>
      <c r="I467" s="471"/>
      <c r="J467" s="471"/>
      <c r="K467" s="471"/>
      <c r="L467" s="471"/>
      <c r="M467" s="471"/>
      <c r="N467" s="471"/>
      <c r="O467" s="471"/>
      <c r="P467" s="283">
        <v>54718.89</v>
      </c>
      <c r="Q467" s="281"/>
      <c r="R467" s="298"/>
      <c r="JG467" s="213"/>
      <c r="JH467" s="212" t="s">
        <v>750</v>
      </c>
    </row>
    <row r="468" spans="1:269" s="215" customFormat="1" ht="15" x14ac:dyDescent="0.25">
      <c r="A468" s="268"/>
      <c r="B468" s="225"/>
      <c r="C468" s="471" t="s">
        <v>751</v>
      </c>
      <c r="D468" s="471"/>
      <c r="E468" s="471"/>
      <c r="F468" s="471"/>
      <c r="G468" s="471"/>
      <c r="H468" s="471"/>
      <c r="I468" s="471"/>
      <c r="J468" s="471"/>
      <c r="K468" s="471"/>
      <c r="L468" s="471"/>
      <c r="M468" s="471"/>
      <c r="N468" s="471"/>
      <c r="O468" s="471"/>
      <c r="P468" s="283">
        <v>73277.740000000005</v>
      </c>
      <c r="Q468" s="281"/>
      <c r="R468" s="298"/>
      <c r="JG468" s="213"/>
      <c r="JH468" s="212" t="s">
        <v>751</v>
      </c>
    </row>
    <row r="469" spans="1:269" s="215" customFormat="1" ht="15" x14ac:dyDescent="0.25">
      <c r="A469" s="268"/>
      <c r="B469" s="225"/>
      <c r="C469" s="471" t="s">
        <v>752</v>
      </c>
      <c r="D469" s="471"/>
      <c r="E469" s="471"/>
      <c r="F469" s="471"/>
      <c r="G469" s="471"/>
      <c r="H469" s="471"/>
      <c r="I469" s="471"/>
      <c r="J469" s="471"/>
      <c r="K469" s="471"/>
      <c r="L469" s="471"/>
      <c r="M469" s="471"/>
      <c r="N469" s="471"/>
      <c r="O469" s="471"/>
      <c r="P469" s="283">
        <v>21160.959999999999</v>
      </c>
      <c r="Q469" s="281"/>
      <c r="R469" s="298"/>
      <c r="JG469" s="213"/>
      <c r="JH469" s="212" t="s">
        <v>752</v>
      </c>
    </row>
    <row r="470" spans="1:269" s="215" customFormat="1" ht="15" x14ac:dyDescent="0.25">
      <c r="A470" s="268"/>
      <c r="B470" s="225"/>
      <c r="C470" s="471" t="s">
        <v>753</v>
      </c>
      <c r="D470" s="471"/>
      <c r="E470" s="471"/>
      <c r="F470" s="471"/>
      <c r="G470" s="471"/>
      <c r="H470" s="471"/>
      <c r="I470" s="471"/>
      <c r="J470" s="471"/>
      <c r="K470" s="471"/>
      <c r="L470" s="471"/>
      <c r="M470" s="471"/>
      <c r="N470" s="471"/>
      <c r="O470" s="471"/>
      <c r="P470" s="283">
        <v>727531.42</v>
      </c>
      <c r="Q470" s="281"/>
      <c r="R470" s="298"/>
      <c r="JG470" s="213"/>
      <c r="JH470" s="212" t="s">
        <v>753</v>
      </c>
    </row>
    <row r="471" spans="1:269" s="215" customFormat="1" ht="15" x14ac:dyDescent="0.25">
      <c r="A471" s="268"/>
      <c r="B471" s="225"/>
      <c r="C471" s="471" t="s">
        <v>754</v>
      </c>
      <c r="D471" s="471"/>
      <c r="E471" s="471"/>
      <c r="F471" s="471"/>
      <c r="G471" s="471"/>
      <c r="H471" s="471"/>
      <c r="I471" s="471"/>
      <c r="J471" s="471"/>
      <c r="K471" s="471"/>
      <c r="L471" s="471"/>
      <c r="M471" s="471"/>
      <c r="N471" s="471"/>
      <c r="O471" s="471"/>
      <c r="P471" s="283">
        <v>78156.23</v>
      </c>
      <c r="Q471" s="281"/>
      <c r="R471" s="298"/>
      <c r="JG471" s="213"/>
      <c r="JH471" s="212" t="s">
        <v>754</v>
      </c>
    </row>
    <row r="472" spans="1:269" s="215" customFormat="1" ht="15" x14ac:dyDescent="0.25">
      <c r="A472" s="268"/>
      <c r="B472" s="225"/>
      <c r="C472" s="471" t="s">
        <v>755</v>
      </c>
      <c r="D472" s="471"/>
      <c r="E472" s="471"/>
      <c r="F472" s="471"/>
      <c r="G472" s="471"/>
      <c r="H472" s="471"/>
      <c r="I472" s="471"/>
      <c r="J472" s="471"/>
      <c r="K472" s="471"/>
      <c r="L472" s="471"/>
      <c r="M472" s="471"/>
      <c r="N472" s="471"/>
      <c r="O472" s="471"/>
      <c r="P472" s="283">
        <v>45527.92</v>
      </c>
      <c r="Q472" s="281"/>
      <c r="R472" s="298"/>
      <c r="JG472" s="213"/>
      <c r="JH472" s="212" t="s">
        <v>755</v>
      </c>
    </row>
    <row r="473" spans="1:269" s="215" customFormat="1" ht="15" x14ac:dyDescent="0.25">
      <c r="A473" s="268"/>
      <c r="B473" s="225"/>
      <c r="C473" s="471" t="s">
        <v>756</v>
      </c>
      <c r="D473" s="471"/>
      <c r="E473" s="471"/>
      <c r="F473" s="471"/>
      <c r="G473" s="471"/>
      <c r="H473" s="471"/>
      <c r="I473" s="471"/>
      <c r="J473" s="471"/>
      <c r="K473" s="471"/>
      <c r="L473" s="471"/>
      <c r="M473" s="471"/>
      <c r="N473" s="471"/>
      <c r="O473" s="471"/>
      <c r="P473" s="338">
        <v>119.03</v>
      </c>
      <c r="Q473" s="281"/>
      <c r="R473" s="298"/>
      <c r="JG473" s="213"/>
      <c r="JH473" s="212" t="s">
        <v>756</v>
      </c>
    </row>
    <row r="474" spans="1:269" s="215" customFormat="1" ht="15" x14ac:dyDescent="0.25">
      <c r="A474" s="268"/>
      <c r="B474" s="225"/>
      <c r="C474" s="471" t="s">
        <v>784</v>
      </c>
      <c r="D474" s="471"/>
      <c r="E474" s="471"/>
      <c r="F474" s="471"/>
      <c r="G474" s="471"/>
      <c r="H474" s="471"/>
      <c r="I474" s="471"/>
      <c r="J474" s="471"/>
      <c r="K474" s="471"/>
      <c r="L474" s="471"/>
      <c r="M474" s="471"/>
      <c r="N474" s="471"/>
      <c r="O474" s="471"/>
      <c r="P474" s="283">
        <v>9987</v>
      </c>
      <c r="Q474" s="281"/>
      <c r="R474" s="298"/>
      <c r="JG474" s="213"/>
      <c r="JH474" s="212" t="s">
        <v>784</v>
      </c>
    </row>
    <row r="475" spans="1:269" s="215" customFormat="1" ht="15" x14ac:dyDescent="0.25">
      <c r="A475" s="268"/>
      <c r="B475" s="225"/>
      <c r="C475" s="471" t="s">
        <v>475</v>
      </c>
      <c r="D475" s="471"/>
      <c r="E475" s="471"/>
      <c r="F475" s="471"/>
      <c r="G475" s="471"/>
      <c r="H475" s="471"/>
      <c r="I475" s="471"/>
      <c r="J475" s="471"/>
      <c r="K475" s="471"/>
      <c r="L475" s="471"/>
      <c r="M475" s="471"/>
      <c r="N475" s="471"/>
      <c r="O475" s="471"/>
      <c r="P475" s="284"/>
      <c r="Q475" s="281"/>
      <c r="R475" s="298"/>
      <c r="JG475" s="213"/>
      <c r="JH475" s="212" t="s">
        <v>475</v>
      </c>
    </row>
    <row r="476" spans="1:269" s="215" customFormat="1" ht="15" x14ac:dyDescent="0.25">
      <c r="A476" s="268"/>
      <c r="B476" s="225"/>
      <c r="C476" s="471" t="s">
        <v>472</v>
      </c>
      <c r="D476" s="471"/>
      <c r="E476" s="471"/>
      <c r="F476" s="471"/>
      <c r="G476" s="471"/>
      <c r="H476" s="471"/>
      <c r="I476" s="471"/>
      <c r="J476" s="471"/>
      <c r="K476" s="471"/>
      <c r="L476" s="471"/>
      <c r="M476" s="471"/>
      <c r="N476" s="471"/>
      <c r="O476" s="471"/>
      <c r="P476" s="283">
        <v>9987</v>
      </c>
      <c r="Q476" s="281"/>
      <c r="R476" s="298"/>
      <c r="JG476" s="213"/>
      <c r="JH476" s="212" t="s">
        <v>472</v>
      </c>
    </row>
    <row r="477" spans="1:269" s="215" customFormat="1" ht="15" x14ac:dyDescent="0.25">
      <c r="A477" s="268"/>
      <c r="B477" s="225"/>
      <c r="C477" s="471" t="s">
        <v>528</v>
      </c>
      <c r="D477" s="471"/>
      <c r="E477" s="471"/>
      <c r="F477" s="471"/>
      <c r="G477" s="471"/>
      <c r="H477" s="471"/>
      <c r="I477" s="471"/>
      <c r="J477" s="471"/>
      <c r="K477" s="471"/>
      <c r="L477" s="471"/>
      <c r="M477" s="471"/>
      <c r="N477" s="471"/>
      <c r="O477" s="471"/>
      <c r="P477" s="283">
        <v>16060</v>
      </c>
      <c r="Q477" s="281"/>
      <c r="R477" s="298"/>
      <c r="JG477" s="213"/>
      <c r="JH477" s="212" t="s">
        <v>528</v>
      </c>
    </row>
    <row r="478" spans="1:269" s="215" customFormat="1" ht="15" x14ac:dyDescent="0.25">
      <c r="A478" s="268"/>
      <c r="B478" s="225"/>
      <c r="C478" s="471" t="s">
        <v>527</v>
      </c>
      <c r="D478" s="471"/>
      <c r="E478" s="471"/>
      <c r="F478" s="471"/>
      <c r="G478" s="471"/>
      <c r="H478" s="471"/>
      <c r="I478" s="471"/>
      <c r="J478" s="471"/>
      <c r="K478" s="471"/>
      <c r="L478" s="471"/>
      <c r="M478" s="471"/>
      <c r="N478" s="471"/>
      <c r="O478" s="471"/>
      <c r="P478" s="283">
        <v>16060</v>
      </c>
      <c r="Q478" s="281"/>
      <c r="R478" s="298"/>
      <c r="JG478" s="213"/>
      <c r="JH478" s="212" t="s">
        <v>527</v>
      </c>
    </row>
    <row r="479" spans="1:269" s="215" customFormat="1" ht="15" x14ac:dyDescent="0.25">
      <c r="A479" s="268"/>
      <c r="B479" s="279"/>
      <c r="C479" s="502" t="s">
        <v>666</v>
      </c>
      <c r="D479" s="502"/>
      <c r="E479" s="502"/>
      <c r="F479" s="502"/>
      <c r="G479" s="502"/>
      <c r="H479" s="502"/>
      <c r="I479" s="502"/>
      <c r="J479" s="502"/>
      <c r="K479" s="502"/>
      <c r="L479" s="502"/>
      <c r="M479" s="502"/>
      <c r="N479" s="502"/>
      <c r="O479" s="502"/>
      <c r="P479" s="285">
        <v>1026539.19</v>
      </c>
      <c r="Q479" s="293"/>
      <c r="R479" s="299"/>
      <c r="JG479" s="213"/>
      <c r="JI479" s="213" t="s">
        <v>666</v>
      </c>
    </row>
    <row r="480" spans="1:269" s="215" customFormat="1" ht="15" x14ac:dyDescent="0.25">
      <c r="A480" s="268"/>
      <c r="B480" s="225"/>
      <c r="C480" s="471" t="s">
        <v>667</v>
      </c>
      <c r="D480" s="471"/>
      <c r="E480" s="471"/>
      <c r="F480" s="471"/>
      <c r="G480" s="471"/>
      <c r="H480" s="471"/>
      <c r="I480" s="471"/>
      <c r="J480" s="471"/>
      <c r="K480" s="471"/>
      <c r="L480" s="471"/>
      <c r="M480" s="471"/>
      <c r="N480" s="471"/>
      <c r="O480" s="471"/>
      <c r="P480" s="283">
        <v>75879.850000000006</v>
      </c>
      <c r="Q480" s="281"/>
      <c r="R480" s="298"/>
      <c r="JG480" s="213"/>
      <c r="JH480" s="212" t="s">
        <v>667</v>
      </c>
      <c r="JI480" s="213"/>
    </row>
    <row r="481" spans="1:297" s="215" customFormat="1" ht="15" x14ac:dyDescent="0.25">
      <c r="A481" s="268"/>
      <c r="B481" s="225"/>
      <c r="C481" s="471" t="s">
        <v>668</v>
      </c>
      <c r="D481" s="471"/>
      <c r="E481" s="471"/>
      <c r="F481" s="471"/>
      <c r="G481" s="471"/>
      <c r="H481" s="471"/>
      <c r="I481" s="471"/>
      <c r="J481" s="471"/>
      <c r="K481" s="471"/>
      <c r="L481" s="471"/>
      <c r="M481" s="471"/>
      <c r="N481" s="471"/>
      <c r="O481" s="471"/>
      <c r="P481" s="283">
        <v>78156.23</v>
      </c>
      <c r="Q481" s="281"/>
      <c r="R481" s="298"/>
      <c r="JG481" s="213"/>
      <c r="JH481" s="212" t="s">
        <v>668</v>
      </c>
      <c r="JI481" s="213"/>
    </row>
    <row r="482" spans="1:297" s="215" customFormat="1" ht="15" x14ac:dyDescent="0.25">
      <c r="A482" s="268"/>
      <c r="B482" s="225"/>
      <c r="C482" s="471" t="s">
        <v>669</v>
      </c>
      <c r="D482" s="471"/>
      <c r="E482" s="471"/>
      <c r="F482" s="471"/>
      <c r="G482" s="471"/>
      <c r="H482" s="471"/>
      <c r="I482" s="471"/>
      <c r="J482" s="471"/>
      <c r="K482" s="471"/>
      <c r="L482" s="471"/>
      <c r="M482" s="471"/>
      <c r="N482" s="471"/>
      <c r="O482" s="471"/>
      <c r="P482" s="283">
        <v>45527.92</v>
      </c>
      <c r="Q482" s="281"/>
      <c r="R482" s="298"/>
      <c r="JG482" s="213"/>
      <c r="JH482" s="212" t="s">
        <v>669</v>
      </c>
      <c r="JI482" s="213"/>
    </row>
    <row r="483" spans="1:297" s="215" customFormat="1" ht="15" x14ac:dyDescent="0.25">
      <c r="A483" s="268"/>
      <c r="B483" s="225"/>
      <c r="C483" s="471" t="s">
        <v>670</v>
      </c>
      <c r="D483" s="471"/>
      <c r="E483" s="471"/>
      <c r="F483" s="471"/>
      <c r="G483" s="471"/>
      <c r="H483" s="471"/>
      <c r="I483" s="471"/>
      <c r="J483" s="471"/>
      <c r="K483" s="471"/>
      <c r="L483" s="471"/>
      <c r="M483" s="471"/>
      <c r="N483" s="471"/>
      <c r="O483" s="471"/>
      <c r="P483" s="283">
        <v>205307.84</v>
      </c>
      <c r="JG483" s="213"/>
      <c r="JI483" s="213"/>
      <c r="JJ483" s="212" t="s">
        <v>670</v>
      </c>
    </row>
    <row r="484" spans="1:297" s="215" customFormat="1" ht="15" x14ac:dyDescent="0.25">
      <c r="A484" s="268"/>
      <c r="B484" s="279"/>
      <c r="C484" s="502" t="s">
        <v>671</v>
      </c>
      <c r="D484" s="502"/>
      <c r="E484" s="502"/>
      <c r="F484" s="502"/>
      <c r="G484" s="502"/>
      <c r="H484" s="502"/>
      <c r="I484" s="502"/>
      <c r="J484" s="502"/>
      <c r="K484" s="502"/>
      <c r="L484" s="502"/>
      <c r="M484" s="502"/>
      <c r="N484" s="502"/>
      <c r="O484" s="502"/>
      <c r="P484" s="285">
        <v>1231847.03</v>
      </c>
      <c r="JG484" s="213"/>
      <c r="JI484" s="213"/>
      <c r="JK484" s="213" t="s">
        <v>671</v>
      </c>
    </row>
    <row r="485" spans="1:297" s="215" customFormat="1" ht="15.75" hidden="1" customHeight="1" x14ac:dyDescent="0.25">
      <c r="A485" s="214"/>
      <c r="B485" s="300"/>
      <c r="C485" s="301"/>
      <c r="D485" s="301"/>
      <c r="E485" s="301"/>
      <c r="F485" s="301"/>
      <c r="G485" s="301"/>
      <c r="H485" s="301"/>
      <c r="I485" s="301"/>
      <c r="J485" s="301"/>
      <c r="K485" s="301"/>
      <c r="L485" s="301"/>
      <c r="M485" s="301"/>
      <c r="N485" s="302"/>
      <c r="O485" s="303"/>
      <c r="P485" s="304"/>
    </row>
    <row r="486" spans="1:297" s="306" customFormat="1" ht="27" customHeight="1" x14ac:dyDescent="0.2">
      <c r="A486" s="341"/>
      <c r="B486" s="341"/>
      <c r="C486" s="341"/>
      <c r="D486" s="341"/>
      <c r="E486" s="341"/>
      <c r="F486" s="341"/>
      <c r="G486" s="341"/>
      <c r="H486" s="341"/>
      <c r="I486" s="341"/>
      <c r="J486" s="341"/>
      <c r="K486" s="341"/>
      <c r="L486" s="341"/>
      <c r="M486" s="341"/>
      <c r="N486" s="341"/>
      <c r="O486" s="341"/>
      <c r="P486" s="341"/>
      <c r="Q486" s="305"/>
      <c r="R486" s="305"/>
      <c r="AB486" s="307"/>
      <c r="AC486" s="307"/>
      <c r="AD486" s="307"/>
      <c r="AE486" s="307"/>
      <c r="AF486" s="307"/>
      <c r="AG486" s="307"/>
      <c r="AH486" s="307"/>
      <c r="AI486" s="307"/>
      <c r="AJ486" s="307"/>
      <c r="AK486" s="307"/>
      <c r="AL486" s="307"/>
      <c r="AM486" s="307"/>
      <c r="AN486" s="307"/>
      <c r="AO486" s="307"/>
      <c r="AP486" s="307"/>
      <c r="AQ486" s="307"/>
      <c r="AR486" s="307"/>
      <c r="AS486" s="307"/>
      <c r="AT486" s="307"/>
      <c r="AU486" s="307"/>
      <c r="AV486" s="307"/>
      <c r="AW486" s="307"/>
      <c r="AX486" s="307"/>
      <c r="AY486" s="307"/>
      <c r="AZ486" s="307"/>
      <c r="BA486" s="307"/>
      <c r="BB486" s="307"/>
      <c r="BC486" s="307"/>
      <c r="BD486" s="307"/>
      <c r="BE486" s="307"/>
      <c r="BF486" s="307"/>
      <c r="BG486" s="307"/>
      <c r="BH486" s="307"/>
      <c r="BI486" s="307"/>
      <c r="BJ486" s="307"/>
      <c r="BK486" s="307"/>
      <c r="BL486" s="307"/>
      <c r="BM486" s="307"/>
      <c r="BN486" s="307"/>
      <c r="BO486" s="307"/>
      <c r="BP486" s="307"/>
      <c r="BQ486" s="307"/>
      <c r="BR486" s="307"/>
      <c r="BS486" s="307"/>
      <c r="BT486" s="307"/>
      <c r="BU486" s="307"/>
      <c r="BV486" s="307"/>
      <c r="BW486" s="307"/>
      <c r="BX486" s="307"/>
      <c r="BY486" s="307"/>
      <c r="BZ486" s="307"/>
      <c r="CA486" s="307"/>
      <c r="CB486" s="307"/>
      <c r="CC486" s="307"/>
      <c r="CD486" s="307"/>
      <c r="CE486" s="307"/>
      <c r="CF486" s="307"/>
      <c r="CG486" s="307"/>
      <c r="CH486" s="307"/>
      <c r="CI486" s="307"/>
      <c r="CJ486" s="307"/>
      <c r="CK486" s="307"/>
      <c r="CL486" s="307"/>
      <c r="CM486" s="307"/>
      <c r="CN486" s="307"/>
      <c r="CO486" s="307"/>
      <c r="CP486" s="307"/>
      <c r="CQ486" s="307"/>
      <c r="CR486" s="307"/>
      <c r="CS486" s="307"/>
      <c r="CT486" s="307"/>
      <c r="CU486" s="307"/>
      <c r="CV486" s="307"/>
      <c r="CW486" s="307"/>
      <c r="CX486" s="307"/>
      <c r="CY486" s="307"/>
      <c r="CZ486" s="307"/>
      <c r="DA486" s="307"/>
      <c r="DB486" s="307"/>
      <c r="DC486" s="307"/>
      <c r="DD486" s="307"/>
      <c r="DE486" s="307"/>
      <c r="DF486" s="307"/>
      <c r="DG486" s="307"/>
      <c r="DH486" s="307"/>
      <c r="DI486" s="307"/>
      <c r="DJ486" s="307"/>
      <c r="DK486" s="307"/>
      <c r="DL486" s="307"/>
      <c r="DM486" s="307"/>
      <c r="DN486" s="307"/>
      <c r="DO486" s="307"/>
      <c r="DP486" s="307"/>
      <c r="DQ486" s="307"/>
      <c r="DR486" s="307"/>
      <c r="DS486" s="307"/>
      <c r="DT486" s="307"/>
      <c r="DU486" s="307"/>
      <c r="DV486" s="307"/>
      <c r="DW486" s="307"/>
      <c r="DX486" s="307"/>
      <c r="DY486" s="307"/>
      <c r="DZ486" s="307"/>
      <c r="EA486" s="307"/>
      <c r="EB486" s="307"/>
      <c r="EC486" s="307"/>
      <c r="ED486" s="307"/>
      <c r="EE486" s="307"/>
      <c r="EF486" s="307"/>
      <c r="EG486" s="307"/>
      <c r="EH486" s="307"/>
      <c r="EI486" s="307"/>
      <c r="EJ486" s="307"/>
      <c r="EK486" s="307"/>
      <c r="EL486" s="307"/>
      <c r="EM486" s="307"/>
      <c r="EN486" s="307"/>
      <c r="EO486" s="307"/>
      <c r="EP486" s="307"/>
      <c r="EQ486" s="307"/>
      <c r="ER486" s="307"/>
      <c r="ES486" s="307"/>
      <c r="ET486" s="307"/>
      <c r="EU486" s="307"/>
      <c r="EV486" s="307"/>
      <c r="EW486" s="307"/>
      <c r="EX486" s="307"/>
      <c r="EY486" s="307"/>
      <c r="EZ486" s="307"/>
      <c r="FA486" s="307"/>
      <c r="FB486" s="307"/>
      <c r="FC486" s="307"/>
      <c r="FD486" s="307"/>
      <c r="FE486" s="307"/>
      <c r="FF486" s="307"/>
      <c r="FG486" s="307"/>
      <c r="FH486" s="307"/>
      <c r="FI486" s="307"/>
      <c r="FJ486" s="307"/>
      <c r="FK486" s="307"/>
      <c r="FL486" s="307"/>
      <c r="FM486" s="307"/>
      <c r="FN486" s="307"/>
      <c r="FO486" s="307"/>
      <c r="FP486" s="307"/>
      <c r="FQ486" s="307"/>
      <c r="FR486" s="307"/>
      <c r="FS486" s="307"/>
      <c r="FT486" s="307"/>
      <c r="FU486" s="307"/>
      <c r="FV486" s="307"/>
      <c r="FW486" s="307"/>
      <c r="FX486" s="307"/>
      <c r="FY486" s="307"/>
      <c r="FZ486" s="307"/>
      <c r="GA486" s="307"/>
      <c r="GB486" s="307"/>
      <c r="GC486" s="307"/>
      <c r="GD486" s="307"/>
      <c r="GE486" s="307"/>
      <c r="GF486" s="307"/>
      <c r="GG486" s="307"/>
      <c r="GH486" s="307"/>
      <c r="GI486" s="307"/>
      <c r="GJ486" s="307"/>
      <c r="GK486" s="307"/>
      <c r="GL486" s="307"/>
      <c r="GM486" s="307"/>
      <c r="GN486" s="307"/>
      <c r="GO486" s="307"/>
      <c r="GP486" s="307"/>
      <c r="GQ486" s="307"/>
      <c r="GR486" s="307"/>
      <c r="GS486" s="307"/>
      <c r="GT486" s="307"/>
      <c r="GU486" s="307"/>
      <c r="GV486" s="307"/>
      <c r="GW486" s="307"/>
      <c r="GX486" s="307"/>
      <c r="GY486" s="307"/>
      <c r="GZ486" s="307"/>
      <c r="HA486" s="307"/>
      <c r="HB486" s="307"/>
      <c r="HC486" s="307"/>
      <c r="HD486" s="307"/>
      <c r="HE486" s="307"/>
      <c r="HF486" s="307"/>
      <c r="HG486" s="307"/>
      <c r="HH486" s="307"/>
      <c r="HI486" s="307"/>
      <c r="HJ486" s="307"/>
      <c r="HK486" s="307"/>
      <c r="HL486" s="307"/>
      <c r="HM486" s="307"/>
      <c r="HN486" s="307"/>
      <c r="HO486" s="307"/>
      <c r="HP486" s="307"/>
      <c r="HQ486" s="307"/>
      <c r="HR486" s="307"/>
      <c r="HS486" s="307"/>
      <c r="HT486" s="307"/>
      <c r="HU486" s="307"/>
      <c r="HV486" s="307"/>
      <c r="HW486" s="307"/>
      <c r="HX486" s="307"/>
      <c r="HY486" s="307"/>
      <c r="HZ486" s="307"/>
      <c r="IA486" s="307"/>
      <c r="IB486" s="307"/>
      <c r="IC486" s="307"/>
      <c r="ID486" s="307"/>
      <c r="IE486" s="307"/>
      <c r="IF486" s="307"/>
      <c r="IG486" s="307"/>
      <c r="IH486" s="307"/>
      <c r="II486" s="307"/>
      <c r="IJ486" s="307"/>
      <c r="IK486" s="307"/>
      <c r="IL486" s="307"/>
      <c r="IM486" s="307"/>
      <c r="IN486" s="307"/>
      <c r="IO486" s="307"/>
      <c r="IP486" s="307"/>
      <c r="IQ486" s="307"/>
      <c r="IR486" s="307"/>
      <c r="IS486" s="307"/>
      <c r="IT486" s="307"/>
      <c r="IU486" s="307"/>
      <c r="IV486" s="307"/>
      <c r="IW486" s="307"/>
      <c r="IX486" s="307"/>
      <c r="IY486" s="307"/>
      <c r="IZ486" s="307"/>
      <c r="JA486" s="307"/>
      <c r="JB486" s="307"/>
      <c r="JC486" s="307"/>
      <c r="JD486" s="307"/>
      <c r="JE486" s="307"/>
      <c r="JF486" s="307"/>
      <c r="JG486" s="307"/>
      <c r="JH486" s="307"/>
      <c r="JI486" s="307"/>
      <c r="JJ486" s="307"/>
      <c r="JK486" s="307"/>
      <c r="JL486" s="307"/>
      <c r="JM486" s="307"/>
      <c r="JN486" s="307"/>
      <c r="JO486" s="307"/>
      <c r="JP486" s="307"/>
      <c r="JQ486" s="307"/>
      <c r="JR486" s="307"/>
      <c r="JS486" s="307"/>
      <c r="JT486" s="307"/>
      <c r="JU486" s="307"/>
      <c r="JV486" s="307"/>
      <c r="JW486" s="307"/>
      <c r="JX486" s="307"/>
      <c r="JY486" s="307"/>
      <c r="JZ486" s="307"/>
      <c r="KA486" s="307"/>
      <c r="KB486" s="307"/>
      <c r="KC486" s="307"/>
      <c r="KD486" s="307"/>
      <c r="KE486" s="307"/>
      <c r="KF486" s="307"/>
      <c r="KG486" s="307"/>
      <c r="KH486" s="307"/>
      <c r="KI486" s="307"/>
      <c r="KJ486" s="307"/>
      <c r="KK486" s="307"/>
    </row>
    <row r="487" spans="1:297" s="216" customFormat="1" ht="15" x14ac:dyDescent="0.25">
      <c r="A487" s="223"/>
      <c r="B487" s="308" t="s">
        <v>466</v>
      </c>
      <c r="C487" s="505" t="s">
        <v>712</v>
      </c>
      <c r="D487" s="505"/>
      <c r="E487" s="505"/>
      <c r="F487" s="505"/>
      <c r="G487" s="505"/>
      <c r="H487" s="505"/>
      <c r="I487" s="506" t="s">
        <v>672</v>
      </c>
      <c r="J487" s="506"/>
      <c r="K487" s="506"/>
      <c r="L487" s="506"/>
      <c r="M487" s="506"/>
      <c r="N487" s="506"/>
      <c r="O487" s="215"/>
      <c r="P487" s="215"/>
      <c r="Q487" s="227"/>
      <c r="R487" s="227"/>
      <c r="S487" s="215"/>
      <c r="T487" s="215"/>
      <c r="U487" s="215"/>
      <c r="V487" s="215"/>
      <c r="W487" s="215"/>
      <c r="X487" s="215"/>
      <c r="Y487" s="215"/>
      <c r="Z487" s="215"/>
      <c r="AA487" s="215"/>
      <c r="AB487" s="217"/>
      <c r="AC487" s="217"/>
      <c r="AD487" s="217"/>
      <c r="AE487" s="217"/>
      <c r="AF487" s="217"/>
      <c r="AG487" s="217"/>
      <c r="AH487" s="217"/>
      <c r="AI487" s="217"/>
      <c r="AJ487" s="217"/>
      <c r="AK487" s="217"/>
      <c r="AL487" s="217"/>
      <c r="AM487" s="217"/>
      <c r="AN487" s="217"/>
      <c r="AO487" s="217"/>
      <c r="AP487" s="217"/>
      <c r="AQ487" s="217"/>
      <c r="AR487" s="217"/>
      <c r="AS487" s="217"/>
      <c r="AT487" s="217"/>
      <c r="AU487" s="217"/>
      <c r="AV487" s="217"/>
      <c r="AW487" s="217"/>
      <c r="AX487" s="217"/>
      <c r="AY487" s="217"/>
      <c r="AZ487" s="217"/>
      <c r="BA487" s="217"/>
      <c r="BB487" s="217"/>
      <c r="BC487" s="217"/>
      <c r="BD487" s="217"/>
      <c r="BE487" s="217"/>
      <c r="BF487" s="217"/>
      <c r="BG487" s="217"/>
      <c r="BH487" s="217"/>
      <c r="BI487" s="217"/>
      <c r="BJ487" s="217"/>
      <c r="BK487" s="217"/>
      <c r="BL487" s="217"/>
      <c r="BM487" s="217"/>
      <c r="BN487" s="217"/>
      <c r="BO487" s="217"/>
      <c r="BP487" s="217"/>
      <c r="BQ487" s="217"/>
      <c r="BR487" s="217"/>
      <c r="BS487" s="217"/>
      <c r="BT487" s="217"/>
      <c r="BU487" s="217"/>
      <c r="BV487" s="217"/>
      <c r="BW487" s="217"/>
      <c r="BX487" s="217"/>
      <c r="BY487" s="217"/>
      <c r="BZ487" s="217"/>
      <c r="CA487" s="217"/>
      <c r="CB487" s="217"/>
      <c r="CC487" s="217"/>
      <c r="CD487" s="217"/>
      <c r="CE487" s="217"/>
      <c r="CF487" s="217"/>
      <c r="CG487" s="217"/>
      <c r="CH487" s="217"/>
      <c r="CI487" s="217"/>
      <c r="CJ487" s="217"/>
      <c r="CK487" s="217"/>
      <c r="CL487" s="217"/>
      <c r="CM487" s="217"/>
      <c r="CN487" s="217"/>
      <c r="CO487" s="217"/>
      <c r="CP487" s="217"/>
      <c r="CQ487" s="217"/>
      <c r="CR487" s="217"/>
      <c r="CS487" s="217"/>
      <c r="CT487" s="217"/>
      <c r="CU487" s="217"/>
      <c r="CV487" s="217"/>
      <c r="CW487" s="217"/>
      <c r="CX487" s="217"/>
      <c r="CY487" s="217"/>
      <c r="CZ487" s="217"/>
      <c r="DA487" s="217"/>
      <c r="DB487" s="217"/>
      <c r="DC487" s="217"/>
      <c r="DD487" s="217"/>
      <c r="DE487" s="217"/>
      <c r="DF487" s="217"/>
      <c r="DG487" s="217"/>
      <c r="DH487" s="217"/>
      <c r="DI487" s="217"/>
      <c r="DJ487" s="217"/>
      <c r="DK487" s="217"/>
      <c r="DL487" s="217"/>
      <c r="DM487" s="217"/>
      <c r="DN487" s="217"/>
      <c r="DO487" s="217"/>
      <c r="DP487" s="217"/>
      <c r="DQ487" s="217"/>
      <c r="DR487" s="217"/>
      <c r="DS487" s="217"/>
      <c r="DT487" s="217"/>
      <c r="DU487" s="217"/>
      <c r="DV487" s="217"/>
      <c r="DW487" s="217"/>
      <c r="DX487" s="217"/>
      <c r="DY487" s="217"/>
      <c r="DZ487" s="217"/>
      <c r="EA487" s="217"/>
      <c r="EB487" s="217"/>
      <c r="EC487" s="217"/>
      <c r="ED487" s="217"/>
      <c r="EE487" s="217"/>
      <c r="EF487" s="217"/>
      <c r="EG487" s="217"/>
      <c r="EH487" s="217"/>
      <c r="EI487" s="217"/>
      <c r="EJ487" s="217"/>
      <c r="EK487" s="217"/>
      <c r="EL487" s="217"/>
      <c r="EM487" s="217"/>
      <c r="EN487" s="217"/>
      <c r="EO487" s="217"/>
      <c r="EP487" s="217"/>
      <c r="EQ487" s="217"/>
      <c r="ER487" s="217"/>
      <c r="ES487" s="217"/>
      <c r="ET487" s="217"/>
      <c r="EU487" s="217"/>
      <c r="EV487" s="217"/>
      <c r="EW487" s="217"/>
      <c r="EX487" s="217"/>
      <c r="EY487" s="217"/>
      <c r="EZ487" s="217"/>
      <c r="FA487" s="217"/>
      <c r="FB487" s="217"/>
      <c r="FC487" s="217"/>
      <c r="FD487" s="217"/>
      <c r="FE487" s="217"/>
      <c r="FF487" s="217"/>
      <c r="FG487" s="217"/>
      <c r="FH487" s="217"/>
      <c r="FI487" s="217"/>
      <c r="FJ487" s="217"/>
      <c r="FK487" s="217"/>
      <c r="FL487" s="217"/>
      <c r="FM487" s="217"/>
      <c r="FN487" s="217"/>
      <c r="FO487" s="217"/>
      <c r="FP487" s="217"/>
      <c r="FQ487" s="217"/>
      <c r="FR487" s="217"/>
      <c r="FS487" s="217"/>
      <c r="FT487" s="217"/>
      <c r="FU487" s="217"/>
      <c r="FV487" s="217"/>
      <c r="FW487" s="217"/>
      <c r="FX487" s="217"/>
      <c r="FY487" s="217"/>
      <c r="FZ487" s="217"/>
      <c r="GA487" s="217"/>
      <c r="GB487" s="217"/>
      <c r="GC487" s="217"/>
      <c r="GD487" s="217"/>
      <c r="GE487" s="217"/>
      <c r="GF487" s="217"/>
      <c r="GG487" s="217"/>
      <c r="GH487" s="217"/>
      <c r="GI487" s="217"/>
      <c r="GJ487" s="217"/>
      <c r="GK487" s="217"/>
      <c r="GL487" s="217"/>
      <c r="GM487" s="217"/>
      <c r="GN487" s="217"/>
      <c r="GO487" s="217"/>
      <c r="GP487" s="217"/>
      <c r="GQ487" s="217"/>
      <c r="GR487" s="217"/>
      <c r="GS487" s="217"/>
      <c r="GT487" s="217"/>
      <c r="GU487" s="217"/>
      <c r="GV487" s="217"/>
      <c r="GW487" s="217"/>
      <c r="GX487" s="217"/>
      <c r="GY487" s="217"/>
      <c r="GZ487" s="217"/>
      <c r="HA487" s="217"/>
      <c r="HB487" s="217"/>
      <c r="HC487" s="217"/>
      <c r="HD487" s="217"/>
      <c r="HE487" s="217"/>
      <c r="HF487" s="217"/>
      <c r="HG487" s="217"/>
      <c r="HH487" s="217"/>
      <c r="HI487" s="217"/>
      <c r="HJ487" s="217"/>
      <c r="HK487" s="217"/>
      <c r="HL487" s="217"/>
      <c r="HM487" s="217"/>
      <c r="HN487" s="217"/>
      <c r="HO487" s="217"/>
      <c r="HP487" s="217"/>
      <c r="HQ487" s="217"/>
      <c r="HR487" s="217"/>
      <c r="HS487" s="217"/>
      <c r="HT487" s="217"/>
      <c r="HU487" s="217"/>
      <c r="HV487" s="217"/>
      <c r="HW487" s="217"/>
      <c r="HX487" s="217"/>
      <c r="HY487" s="217"/>
      <c r="HZ487" s="217"/>
      <c r="IA487" s="217"/>
      <c r="IB487" s="217"/>
      <c r="IC487" s="217"/>
      <c r="ID487" s="217"/>
      <c r="IE487" s="217"/>
      <c r="IF487" s="217"/>
      <c r="IG487" s="217"/>
      <c r="IH487" s="217"/>
      <c r="II487" s="217"/>
      <c r="IJ487" s="217"/>
      <c r="IK487" s="217"/>
      <c r="IL487" s="217"/>
      <c r="IM487" s="217"/>
      <c r="IN487" s="217"/>
      <c r="IO487" s="217"/>
      <c r="IP487" s="217"/>
      <c r="IQ487" s="217"/>
      <c r="IR487" s="217"/>
      <c r="IS487" s="217"/>
      <c r="IT487" s="217"/>
      <c r="IU487" s="217"/>
      <c r="IV487" s="217"/>
      <c r="IW487" s="217"/>
      <c r="IX487" s="217"/>
      <c r="IY487" s="217"/>
      <c r="IZ487" s="217"/>
      <c r="JA487" s="217"/>
      <c r="JB487" s="217"/>
      <c r="JC487" s="217"/>
      <c r="JD487" s="217"/>
      <c r="JE487" s="217"/>
      <c r="JF487" s="217"/>
      <c r="JG487" s="217"/>
      <c r="JH487" s="217"/>
      <c r="JI487" s="217"/>
      <c r="JJ487" s="217"/>
      <c r="JK487" s="217"/>
      <c r="JL487" s="217"/>
      <c r="JM487" s="217"/>
      <c r="JN487" s="217" t="s">
        <v>516</v>
      </c>
      <c r="JO487" s="217" t="s">
        <v>516</v>
      </c>
      <c r="JP487" s="217" t="s">
        <v>516</v>
      </c>
      <c r="JQ487" s="217" t="s">
        <v>516</v>
      </c>
      <c r="JR487" s="217" t="s">
        <v>516</v>
      </c>
      <c r="JS487" s="217" t="s">
        <v>516</v>
      </c>
      <c r="JT487" s="217" t="s">
        <v>516</v>
      </c>
      <c r="JU487" s="217" t="s">
        <v>516</v>
      </c>
      <c r="JV487" s="217" t="s">
        <v>516</v>
      </c>
      <c r="JW487" s="217" t="s">
        <v>516</v>
      </c>
      <c r="JX487" s="217" t="s">
        <v>516</v>
      </c>
      <c r="JY487" s="217" t="s">
        <v>516</v>
      </c>
      <c r="JZ487" s="217"/>
      <c r="KA487" s="217"/>
      <c r="KB487" s="217"/>
      <c r="KC487" s="217"/>
      <c r="KD487" s="217"/>
      <c r="KE487" s="217"/>
      <c r="KF487" s="217"/>
      <c r="KG487" s="217"/>
      <c r="KH487" s="217"/>
      <c r="KI487" s="217"/>
      <c r="KJ487" s="217"/>
      <c r="KK487" s="217"/>
    </row>
    <row r="488" spans="1:297" s="309" customFormat="1" ht="33" customHeight="1" x14ac:dyDescent="0.25">
      <c r="A488" s="229"/>
      <c r="B488" s="308"/>
      <c r="C488" s="504" t="s">
        <v>464</v>
      </c>
      <c r="D488" s="504"/>
      <c r="E488" s="504"/>
      <c r="F488" s="504"/>
      <c r="G488" s="504"/>
      <c r="H488" s="504"/>
      <c r="I488" s="504"/>
      <c r="J488" s="504"/>
      <c r="K488" s="504"/>
      <c r="L488" s="504"/>
      <c r="M488" s="504"/>
      <c r="N488" s="504"/>
      <c r="Q488" s="310"/>
      <c r="R488" s="310"/>
      <c r="AB488" s="311"/>
      <c r="AC488" s="311"/>
      <c r="AD488" s="311"/>
      <c r="AE488" s="311"/>
      <c r="AF488" s="311"/>
      <c r="AG488" s="311"/>
      <c r="AH488" s="311"/>
      <c r="AI488" s="311"/>
      <c r="AJ488" s="311"/>
      <c r="AK488" s="311"/>
      <c r="AL488" s="311"/>
      <c r="AM488" s="311"/>
      <c r="AN488" s="311"/>
      <c r="AO488" s="311"/>
      <c r="AP488" s="311"/>
      <c r="AQ488" s="311"/>
      <c r="AR488" s="311"/>
      <c r="AS488" s="311"/>
      <c r="AT488" s="311"/>
      <c r="AU488" s="311"/>
      <c r="AV488" s="311"/>
      <c r="AW488" s="311"/>
      <c r="AX488" s="311"/>
      <c r="AY488" s="311"/>
      <c r="AZ488" s="311"/>
      <c r="BA488" s="311"/>
      <c r="BB488" s="311"/>
      <c r="BC488" s="311"/>
      <c r="BD488" s="311"/>
      <c r="BE488" s="311"/>
      <c r="BF488" s="311"/>
      <c r="BG488" s="311"/>
      <c r="BH488" s="311"/>
      <c r="BI488" s="311"/>
      <c r="BJ488" s="311"/>
      <c r="BK488" s="311"/>
      <c r="BL488" s="311"/>
      <c r="BM488" s="311"/>
      <c r="BN488" s="311"/>
      <c r="BO488" s="311"/>
      <c r="BP488" s="311"/>
      <c r="BQ488" s="311"/>
      <c r="BR488" s="311"/>
      <c r="BS488" s="311"/>
      <c r="BT488" s="311"/>
      <c r="BU488" s="311"/>
      <c r="BV488" s="311"/>
      <c r="BW488" s="311"/>
      <c r="BX488" s="311"/>
      <c r="BY488" s="311"/>
      <c r="BZ488" s="311"/>
      <c r="CA488" s="311"/>
      <c r="CB488" s="311"/>
      <c r="CC488" s="311"/>
      <c r="CD488" s="311"/>
      <c r="CE488" s="311"/>
      <c r="CF488" s="311"/>
      <c r="CG488" s="311"/>
      <c r="CH488" s="311"/>
      <c r="CI488" s="311"/>
      <c r="CJ488" s="311"/>
      <c r="CK488" s="311"/>
      <c r="CL488" s="311"/>
      <c r="CM488" s="311"/>
      <c r="CN488" s="311"/>
      <c r="CO488" s="311"/>
      <c r="CP488" s="311"/>
      <c r="CQ488" s="311"/>
      <c r="CR488" s="311"/>
      <c r="CS488" s="311"/>
      <c r="CT488" s="311"/>
      <c r="CU488" s="311"/>
      <c r="CV488" s="311"/>
      <c r="CW488" s="311"/>
      <c r="CX488" s="311"/>
      <c r="CY488" s="311"/>
      <c r="CZ488" s="311"/>
      <c r="DA488" s="311"/>
      <c r="DB488" s="311"/>
      <c r="DC488" s="311"/>
      <c r="DD488" s="311"/>
      <c r="DE488" s="311"/>
      <c r="DF488" s="311"/>
      <c r="DG488" s="311"/>
      <c r="DH488" s="311"/>
      <c r="DI488" s="311"/>
      <c r="DJ488" s="311"/>
      <c r="DK488" s="311"/>
      <c r="DL488" s="311"/>
      <c r="DM488" s="311"/>
      <c r="DN488" s="311"/>
      <c r="DO488" s="311"/>
      <c r="DP488" s="311"/>
      <c r="DQ488" s="311"/>
      <c r="DR488" s="311"/>
      <c r="DS488" s="311"/>
      <c r="DT488" s="311"/>
      <c r="DU488" s="311"/>
      <c r="DV488" s="311"/>
      <c r="DW488" s="311"/>
      <c r="DX488" s="311"/>
      <c r="DY488" s="311"/>
      <c r="DZ488" s="311"/>
      <c r="EA488" s="311"/>
      <c r="EB488" s="311"/>
      <c r="EC488" s="311"/>
      <c r="ED488" s="311"/>
      <c r="EE488" s="311"/>
      <c r="EF488" s="311"/>
      <c r="EG488" s="311"/>
      <c r="EH488" s="311"/>
      <c r="EI488" s="311"/>
      <c r="EJ488" s="311"/>
      <c r="EK488" s="311"/>
      <c r="EL488" s="311"/>
      <c r="EM488" s="311"/>
      <c r="EN488" s="311"/>
      <c r="EO488" s="311"/>
      <c r="EP488" s="311"/>
      <c r="EQ488" s="311"/>
      <c r="ER488" s="311"/>
      <c r="ES488" s="311"/>
      <c r="ET488" s="311"/>
      <c r="EU488" s="311"/>
      <c r="EV488" s="311"/>
      <c r="EW488" s="311"/>
      <c r="EX488" s="311"/>
      <c r="EY488" s="311"/>
      <c r="EZ488" s="311"/>
      <c r="FA488" s="311"/>
      <c r="FB488" s="311"/>
      <c r="FC488" s="311"/>
      <c r="FD488" s="311"/>
      <c r="FE488" s="311"/>
      <c r="FF488" s="311"/>
      <c r="FG488" s="311"/>
      <c r="FH488" s="311"/>
      <c r="FI488" s="311"/>
      <c r="FJ488" s="311"/>
      <c r="FK488" s="311"/>
      <c r="FL488" s="311"/>
      <c r="FM488" s="311"/>
      <c r="FN488" s="311"/>
      <c r="FO488" s="311"/>
      <c r="FP488" s="311"/>
      <c r="FQ488" s="311"/>
      <c r="FR488" s="311"/>
      <c r="FS488" s="311"/>
      <c r="FT488" s="311"/>
      <c r="FU488" s="311"/>
      <c r="FV488" s="311"/>
      <c r="FW488" s="311"/>
      <c r="FX488" s="311"/>
      <c r="FY488" s="311"/>
      <c r="FZ488" s="311"/>
      <c r="GA488" s="311"/>
      <c r="GB488" s="311"/>
      <c r="GC488" s="311"/>
      <c r="GD488" s="311"/>
      <c r="GE488" s="311"/>
      <c r="GF488" s="311"/>
      <c r="GG488" s="311"/>
      <c r="GH488" s="311"/>
      <c r="GI488" s="311"/>
      <c r="GJ488" s="311"/>
      <c r="GK488" s="311"/>
      <c r="GL488" s="311"/>
      <c r="GM488" s="311"/>
      <c r="GN488" s="311"/>
      <c r="GO488" s="311"/>
      <c r="GP488" s="311"/>
      <c r="GQ488" s="311"/>
      <c r="GR488" s="311"/>
      <c r="GS488" s="311"/>
      <c r="GT488" s="311"/>
      <c r="GU488" s="311"/>
      <c r="GV488" s="311"/>
      <c r="GW488" s="311"/>
      <c r="GX488" s="311"/>
      <c r="GY488" s="311"/>
      <c r="GZ488" s="311"/>
      <c r="HA488" s="311"/>
      <c r="HB488" s="311"/>
      <c r="HC488" s="311"/>
      <c r="HD488" s="311"/>
      <c r="HE488" s="311"/>
      <c r="HF488" s="311"/>
      <c r="HG488" s="311"/>
      <c r="HH488" s="311"/>
      <c r="HI488" s="311"/>
      <c r="HJ488" s="311"/>
      <c r="HK488" s="311"/>
      <c r="HL488" s="311"/>
      <c r="HM488" s="311"/>
      <c r="HN488" s="311"/>
      <c r="HO488" s="311"/>
      <c r="HP488" s="311"/>
      <c r="HQ488" s="311"/>
      <c r="HR488" s="311"/>
      <c r="HS488" s="311"/>
      <c r="HT488" s="311"/>
      <c r="HU488" s="311"/>
      <c r="HV488" s="311"/>
      <c r="HW488" s="311"/>
      <c r="HX488" s="311"/>
      <c r="HY488" s="311"/>
      <c r="HZ488" s="311"/>
      <c r="IA488" s="311"/>
      <c r="IB488" s="311"/>
      <c r="IC488" s="311"/>
      <c r="ID488" s="311"/>
      <c r="IE488" s="311"/>
      <c r="IF488" s="311"/>
      <c r="IG488" s="311"/>
      <c r="IH488" s="311"/>
      <c r="II488" s="311"/>
      <c r="IJ488" s="311"/>
      <c r="IK488" s="311"/>
      <c r="IL488" s="311"/>
      <c r="IM488" s="311"/>
      <c r="IN488" s="311"/>
      <c r="IO488" s="311"/>
      <c r="IP488" s="311"/>
      <c r="IQ488" s="311"/>
      <c r="IR488" s="311"/>
      <c r="IS488" s="311"/>
      <c r="IT488" s="311"/>
      <c r="IU488" s="311"/>
      <c r="IV488" s="311"/>
      <c r="IW488" s="311"/>
      <c r="IX488" s="311"/>
      <c r="IY488" s="311"/>
      <c r="IZ488" s="311"/>
      <c r="JA488" s="311"/>
      <c r="JB488" s="311"/>
      <c r="JC488" s="311"/>
      <c r="JD488" s="311"/>
      <c r="JE488" s="311"/>
      <c r="JF488" s="311"/>
      <c r="JG488" s="311"/>
      <c r="JH488" s="311"/>
      <c r="JI488" s="311"/>
      <c r="JJ488" s="311"/>
      <c r="JK488" s="311"/>
      <c r="JL488" s="311"/>
      <c r="JM488" s="311"/>
      <c r="JN488" s="311"/>
      <c r="JO488" s="311"/>
      <c r="JP488" s="311"/>
      <c r="JQ488" s="311"/>
      <c r="JR488" s="311"/>
      <c r="JS488" s="311"/>
      <c r="JT488" s="311"/>
      <c r="JU488" s="311"/>
      <c r="JV488" s="311"/>
      <c r="JW488" s="311"/>
      <c r="JX488" s="311"/>
      <c r="JY488" s="311"/>
      <c r="JZ488" s="311"/>
      <c r="KA488" s="311"/>
      <c r="KB488" s="311"/>
      <c r="KC488" s="311"/>
      <c r="KD488" s="311"/>
      <c r="KE488" s="311"/>
      <c r="KF488" s="311"/>
      <c r="KG488" s="311"/>
      <c r="KH488" s="311"/>
      <c r="KI488" s="311"/>
      <c r="KJ488" s="311"/>
      <c r="KK488" s="311"/>
    </row>
    <row r="489" spans="1:297" s="216" customFormat="1" ht="15" x14ac:dyDescent="0.25">
      <c r="A489" s="223"/>
      <c r="B489" s="308" t="s">
        <v>465</v>
      </c>
      <c r="C489" s="505" t="s">
        <v>713</v>
      </c>
      <c r="D489" s="505"/>
      <c r="E489" s="505"/>
      <c r="F489" s="505"/>
      <c r="G489" s="505"/>
      <c r="H489" s="505"/>
      <c r="I489" s="506" t="s">
        <v>714</v>
      </c>
      <c r="J489" s="506"/>
      <c r="K489" s="506"/>
      <c r="L489" s="506"/>
      <c r="M489" s="506"/>
      <c r="N489" s="506"/>
      <c r="O489" s="215"/>
      <c r="P489" s="215"/>
      <c r="Q489" s="227"/>
      <c r="R489" s="227"/>
      <c r="S489" s="215"/>
      <c r="T489" s="215"/>
      <c r="U489" s="215"/>
      <c r="V489" s="215"/>
      <c r="W489" s="215"/>
      <c r="X489" s="215"/>
      <c r="Y489" s="215"/>
      <c r="Z489" s="215"/>
      <c r="AA489" s="215"/>
      <c r="AB489" s="217"/>
      <c r="AC489" s="217"/>
      <c r="AD489" s="217"/>
      <c r="AE489" s="217"/>
      <c r="AF489" s="217"/>
      <c r="AG489" s="217"/>
      <c r="AH489" s="217"/>
      <c r="AI489" s="217"/>
      <c r="AJ489" s="217"/>
      <c r="AK489" s="217"/>
      <c r="AL489" s="217"/>
      <c r="AM489" s="217"/>
      <c r="AN489" s="217"/>
      <c r="AO489" s="217"/>
      <c r="AP489" s="217"/>
      <c r="AQ489" s="217"/>
      <c r="AR489" s="217"/>
      <c r="AS489" s="217"/>
      <c r="AT489" s="217"/>
      <c r="AU489" s="217"/>
      <c r="AV489" s="217"/>
      <c r="AW489" s="217"/>
      <c r="AX489" s="217"/>
      <c r="AY489" s="217"/>
      <c r="AZ489" s="217"/>
      <c r="BA489" s="217"/>
      <c r="BB489" s="217"/>
      <c r="BC489" s="217"/>
      <c r="BD489" s="217"/>
      <c r="BE489" s="217"/>
      <c r="BF489" s="217"/>
      <c r="BG489" s="217"/>
      <c r="BH489" s="217"/>
      <c r="BI489" s="217"/>
      <c r="BJ489" s="217"/>
      <c r="BK489" s="217"/>
      <c r="BL489" s="217"/>
      <c r="BM489" s="217"/>
      <c r="BN489" s="217"/>
      <c r="BO489" s="217"/>
      <c r="BP489" s="217"/>
      <c r="BQ489" s="217"/>
      <c r="BR489" s="217"/>
      <c r="BS489" s="217"/>
      <c r="BT489" s="217"/>
      <c r="BU489" s="217"/>
      <c r="BV489" s="217"/>
      <c r="BW489" s="217"/>
      <c r="BX489" s="217"/>
      <c r="BY489" s="217"/>
      <c r="BZ489" s="217"/>
      <c r="CA489" s="217"/>
      <c r="CB489" s="217"/>
      <c r="CC489" s="217"/>
      <c r="CD489" s="217"/>
      <c r="CE489" s="217"/>
      <c r="CF489" s="217"/>
      <c r="CG489" s="217"/>
      <c r="CH489" s="217"/>
      <c r="CI489" s="217"/>
      <c r="CJ489" s="217"/>
      <c r="CK489" s="217"/>
      <c r="CL489" s="217"/>
      <c r="CM489" s="217"/>
      <c r="CN489" s="217"/>
      <c r="CO489" s="217"/>
      <c r="CP489" s="217"/>
      <c r="CQ489" s="217"/>
      <c r="CR489" s="217"/>
      <c r="CS489" s="217"/>
      <c r="CT489" s="217"/>
      <c r="CU489" s="217"/>
      <c r="CV489" s="217"/>
      <c r="CW489" s="217"/>
      <c r="CX489" s="217"/>
      <c r="CY489" s="217"/>
      <c r="CZ489" s="217"/>
      <c r="DA489" s="217"/>
      <c r="DB489" s="217"/>
      <c r="DC489" s="217"/>
      <c r="DD489" s="217"/>
      <c r="DE489" s="217"/>
      <c r="DF489" s="217"/>
      <c r="DG489" s="217"/>
      <c r="DH489" s="217"/>
      <c r="DI489" s="217"/>
      <c r="DJ489" s="217"/>
      <c r="DK489" s="217"/>
      <c r="DL489" s="217"/>
      <c r="DM489" s="217"/>
      <c r="DN489" s="217"/>
      <c r="DO489" s="217"/>
      <c r="DP489" s="217"/>
      <c r="DQ489" s="217"/>
      <c r="DR489" s="217"/>
      <c r="DS489" s="217"/>
      <c r="DT489" s="217"/>
      <c r="DU489" s="217"/>
      <c r="DV489" s="217"/>
      <c r="DW489" s="217"/>
      <c r="DX489" s="217"/>
      <c r="DY489" s="217"/>
      <c r="DZ489" s="217"/>
      <c r="EA489" s="217"/>
      <c r="EB489" s="217"/>
      <c r="EC489" s="217"/>
      <c r="ED489" s="217"/>
      <c r="EE489" s="217"/>
      <c r="EF489" s="217"/>
      <c r="EG489" s="217"/>
      <c r="EH489" s="217"/>
      <c r="EI489" s="217"/>
      <c r="EJ489" s="217"/>
      <c r="EK489" s="217"/>
      <c r="EL489" s="217"/>
      <c r="EM489" s="217"/>
      <c r="EN489" s="217"/>
      <c r="EO489" s="217"/>
      <c r="EP489" s="217"/>
      <c r="EQ489" s="217"/>
      <c r="ER489" s="217"/>
      <c r="ES489" s="217"/>
      <c r="ET489" s="217"/>
      <c r="EU489" s="217"/>
      <c r="EV489" s="217"/>
      <c r="EW489" s="217"/>
      <c r="EX489" s="217"/>
      <c r="EY489" s="217"/>
      <c r="EZ489" s="217"/>
      <c r="FA489" s="217"/>
      <c r="FB489" s="217"/>
      <c r="FC489" s="217"/>
      <c r="FD489" s="217"/>
      <c r="FE489" s="217"/>
      <c r="FF489" s="217"/>
      <c r="FG489" s="217"/>
      <c r="FH489" s="217"/>
      <c r="FI489" s="217"/>
      <c r="FJ489" s="217"/>
      <c r="FK489" s="217"/>
      <c r="FL489" s="217"/>
      <c r="FM489" s="217"/>
      <c r="FN489" s="217"/>
      <c r="FO489" s="217"/>
      <c r="FP489" s="217"/>
      <c r="FQ489" s="217"/>
      <c r="FR489" s="217"/>
      <c r="FS489" s="217"/>
      <c r="FT489" s="217"/>
      <c r="FU489" s="217"/>
      <c r="FV489" s="217"/>
      <c r="FW489" s="217"/>
      <c r="FX489" s="217"/>
      <c r="FY489" s="217"/>
      <c r="FZ489" s="217"/>
      <c r="GA489" s="217"/>
      <c r="GB489" s="217"/>
      <c r="GC489" s="217"/>
      <c r="GD489" s="217"/>
      <c r="GE489" s="217"/>
      <c r="GF489" s="217"/>
      <c r="GG489" s="217"/>
      <c r="GH489" s="217"/>
      <c r="GI489" s="217"/>
      <c r="GJ489" s="217"/>
      <c r="GK489" s="217"/>
      <c r="GL489" s="217"/>
      <c r="GM489" s="217"/>
      <c r="GN489" s="217"/>
      <c r="GO489" s="217"/>
      <c r="GP489" s="217"/>
      <c r="GQ489" s="217"/>
      <c r="GR489" s="217"/>
      <c r="GS489" s="217"/>
      <c r="GT489" s="217"/>
      <c r="GU489" s="217"/>
      <c r="GV489" s="217"/>
      <c r="GW489" s="217"/>
      <c r="GX489" s="217"/>
      <c r="GY489" s="217"/>
      <c r="GZ489" s="217"/>
      <c r="HA489" s="217"/>
      <c r="HB489" s="217"/>
      <c r="HC489" s="217"/>
      <c r="HD489" s="217"/>
      <c r="HE489" s="217"/>
      <c r="HF489" s="217"/>
      <c r="HG489" s="217"/>
      <c r="HH489" s="217"/>
      <c r="HI489" s="217"/>
      <c r="HJ489" s="217"/>
      <c r="HK489" s="217"/>
      <c r="HL489" s="217"/>
      <c r="HM489" s="217"/>
      <c r="HN489" s="217"/>
      <c r="HO489" s="217"/>
      <c r="HP489" s="217"/>
      <c r="HQ489" s="217"/>
      <c r="HR489" s="217"/>
      <c r="HS489" s="217"/>
      <c r="HT489" s="217"/>
      <c r="HU489" s="217"/>
      <c r="HV489" s="217"/>
      <c r="HW489" s="217"/>
      <c r="HX489" s="217"/>
      <c r="HY489" s="217"/>
      <c r="HZ489" s="217"/>
      <c r="IA489" s="217"/>
      <c r="IB489" s="217"/>
      <c r="IC489" s="217"/>
      <c r="ID489" s="217"/>
      <c r="IE489" s="217"/>
      <c r="IF489" s="217"/>
      <c r="IG489" s="217"/>
      <c r="IH489" s="217"/>
      <c r="II489" s="217"/>
      <c r="IJ489" s="217"/>
      <c r="IK489" s="217"/>
      <c r="IL489" s="217"/>
      <c r="IM489" s="217"/>
      <c r="IN489" s="217"/>
      <c r="IO489" s="217"/>
      <c r="IP489" s="217"/>
      <c r="IQ489" s="217"/>
      <c r="IR489" s="217"/>
      <c r="IS489" s="217"/>
      <c r="IT489" s="217"/>
      <c r="IU489" s="217"/>
      <c r="IV489" s="217"/>
      <c r="IW489" s="217"/>
      <c r="IX489" s="217"/>
      <c r="IY489" s="217"/>
      <c r="IZ489" s="217"/>
      <c r="JA489" s="217"/>
      <c r="JB489" s="217"/>
      <c r="JC489" s="217"/>
      <c r="JD489" s="217"/>
      <c r="JE489" s="217"/>
      <c r="JF489" s="217"/>
      <c r="JG489" s="217"/>
      <c r="JH489" s="217"/>
      <c r="JI489" s="217"/>
      <c r="JJ489" s="217"/>
      <c r="JK489" s="217"/>
      <c r="JL489" s="217"/>
      <c r="JM489" s="217"/>
      <c r="JN489" s="217"/>
      <c r="JO489" s="217"/>
      <c r="JP489" s="217"/>
      <c r="JQ489" s="217"/>
      <c r="JR489" s="217"/>
      <c r="JS489" s="217"/>
      <c r="JT489" s="217"/>
      <c r="JU489" s="217"/>
      <c r="JV489" s="217"/>
      <c r="JW489" s="217"/>
      <c r="JX489" s="217"/>
      <c r="JY489" s="217"/>
      <c r="JZ489" s="217" t="s">
        <v>516</v>
      </c>
      <c r="KA489" s="217" t="s">
        <v>516</v>
      </c>
      <c r="KB489" s="217" t="s">
        <v>516</v>
      </c>
      <c r="KC489" s="217" t="s">
        <v>516</v>
      </c>
      <c r="KD489" s="217" t="s">
        <v>516</v>
      </c>
      <c r="KE489" s="217" t="s">
        <v>516</v>
      </c>
      <c r="KF489" s="217" t="s">
        <v>516</v>
      </c>
      <c r="KG489" s="217" t="s">
        <v>516</v>
      </c>
      <c r="KH489" s="217" t="s">
        <v>516</v>
      </c>
      <c r="KI489" s="217" t="s">
        <v>516</v>
      </c>
      <c r="KJ489" s="217" t="s">
        <v>516</v>
      </c>
      <c r="KK489" s="217" t="s">
        <v>516</v>
      </c>
    </row>
    <row r="490" spans="1:297" s="309" customFormat="1" ht="16.5" customHeight="1" x14ac:dyDescent="0.25">
      <c r="A490" s="229"/>
      <c r="C490" s="504" t="s">
        <v>464</v>
      </c>
      <c r="D490" s="504"/>
      <c r="E490" s="504"/>
      <c r="F490" s="504"/>
      <c r="G490" s="504"/>
      <c r="H490" s="504"/>
      <c r="I490" s="504"/>
      <c r="J490" s="504"/>
      <c r="K490" s="504"/>
      <c r="L490" s="504"/>
      <c r="M490" s="504"/>
      <c r="N490" s="504"/>
      <c r="Q490" s="310"/>
      <c r="R490" s="310"/>
      <c r="AB490" s="311"/>
      <c r="AC490" s="311"/>
      <c r="AD490" s="311"/>
      <c r="AE490" s="311"/>
      <c r="AF490" s="311"/>
      <c r="AG490" s="311"/>
      <c r="AH490" s="311"/>
      <c r="AI490" s="311"/>
      <c r="AJ490" s="311"/>
      <c r="AK490" s="311"/>
      <c r="AL490" s="311"/>
      <c r="AM490" s="311"/>
      <c r="AN490" s="311"/>
      <c r="AO490" s="311"/>
      <c r="AP490" s="311"/>
      <c r="AQ490" s="311"/>
      <c r="AR490" s="311"/>
      <c r="AS490" s="311"/>
      <c r="AT490" s="311"/>
      <c r="AU490" s="311"/>
      <c r="AV490" s="311"/>
      <c r="AW490" s="311"/>
      <c r="AX490" s="311"/>
      <c r="AY490" s="311"/>
      <c r="AZ490" s="311"/>
      <c r="BA490" s="311"/>
      <c r="BB490" s="311"/>
      <c r="BC490" s="311"/>
      <c r="BD490" s="311"/>
      <c r="BE490" s="311"/>
      <c r="BF490" s="311"/>
      <c r="BG490" s="311"/>
      <c r="BH490" s="311"/>
      <c r="BI490" s="311"/>
      <c r="BJ490" s="311"/>
      <c r="BK490" s="311"/>
      <c r="BL490" s="311"/>
      <c r="BM490" s="311"/>
      <c r="BN490" s="311"/>
      <c r="BO490" s="311"/>
      <c r="BP490" s="311"/>
      <c r="BQ490" s="311"/>
      <c r="BR490" s="311"/>
      <c r="BS490" s="311"/>
      <c r="BT490" s="311"/>
      <c r="BU490" s="311"/>
      <c r="BV490" s="311"/>
      <c r="BW490" s="311"/>
      <c r="BX490" s="311"/>
      <c r="BY490" s="311"/>
      <c r="BZ490" s="311"/>
      <c r="CA490" s="311"/>
      <c r="CB490" s="311"/>
      <c r="CC490" s="311"/>
      <c r="CD490" s="311"/>
      <c r="CE490" s="311"/>
      <c r="CF490" s="311"/>
      <c r="CG490" s="311"/>
      <c r="CH490" s="311"/>
      <c r="CI490" s="311"/>
      <c r="CJ490" s="311"/>
      <c r="CK490" s="311"/>
      <c r="CL490" s="311"/>
      <c r="CM490" s="311"/>
      <c r="CN490" s="311"/>
      <c r="CO490" s="311"/>
      <c r="CP490" s="311"/>
      <c r="CQ490" s="311"/>
      <c r="CR490" s="311"/>
      <c r="CS490" s="311"/>
      <c r="CT490" s="311"/>
      <c r="CU490" s="311"/>
      <c r="CV490" s="311"/>
      <c r="CW490" s="311"/>
      <c r="CX490" s="311"/>
      <c r="CY490" s="311"/>
      <c r="CZ490" s="311"/>
      <c r="DA490" s="311"/>
      <c r="DB490" s="311"/>
      <c r="DC490" s="311"/>
      <c r="DD490" s="311"/>
      <c r="DE490" s="311"/>
      <c r="DF490" s="311"/>
      <c r="DG490" s="311"/>
      <c r="DH490" s="311"/>
      <c r="DI490" s="311"/>
      <c r="DJ490" s="311"/>
      <c r="DK490" s="311"/>
      <c r="DL490" s="311"/>
      <c r="DM490" s="311"/>
      <c r="DN490" s="311"/>
      <c r="DO490" s="311"/>
      <c r="DP490" s="311"/>
      <c r="DQ490" s="311"/>
      <c r="DR490" s="311"/>
      <c r="DS490" s="311"/>
      <c r="DT490" s="311"/>
      <c r="DU490" s="311"/>
      <c r="DV490" s="311"/>
      <c r="DW490" s="311"/>
      <c r="DX490" s="311"/>
      <c r="DY490" s="311"/>
      <c r="DZ490" s="311"/>
      <c r="EA490" s="311"/>
      <c r="EB490" s="311"/>
      <c r="EC490" s="311"/>
      <c r="ED490" s="311"/>
      <c r="EE490" s="311"/>
      <c r="EF490" s="311"/>
      <c r="EG490" s="311"/>
      <c r="EH490" s="311"/>
      <c r="EI490" s="311"/>
      <c r="EJ490" s="311"/>
      <c r="EK490" s="311"/>
      <c r="EL490" s="311"/>
      <c r="EM490" s="311"/>
      <c r="EN490" s="311"/>
      <c r="EO490" s="311"/>
      <c r="EP490" s="311"/>
      <c r="EQ490" s="311"/>
      <c r="ER490" s="311"/>
      <c r="ES490" s="311"/>
      <c r="ET490" s="311"/>
      <c r="EU490" s="311"/>
      <c r="EV490" s="311"/>
      <c r="EW490" s="311"/>
      <c r="EX490" s="311"/>
      <c r="EY490" s="311"/>
      <c r="EZ490" s="311"/>
      <c r="FA490" s="311"/>
      <c r="FB490" s="311"/>
      <c r="FC490" s="311"/>
      <c r="FD490" s="311"/>
      <c r="FE490" s="311"/>
      <c r="FF490" s="311"/>
      <c r="FG490" s="311"/>
      <c r="FH490" s="311"/>
      <c r="FI490" s="311"/>
      <c r="FJ490" s="311"/>
      <c r="FK490" s="311"/>
      <c r="FL490" s="311"/>
      <c r="FM490" s="311"/>
      <c r="FN490" s="311"/>
      <c r="FO490" s="311"/>
      <c r="FP490" s="311"/>
      <c r="FQ490" s="311"/>
      <c r="FR490" s="311"/>
      <c r="FS490" s="311"/>
      <c r="FT490" s="311"/>
      <c r="FU490" s="311"/>
      <c r="FV490" s="311"/>
      <c r="FW490" s="311"/>
      <c r="FX490" s="311"/>
      <c r="FY490" s="311"/>
      <c r="FZ490" s="311"/>
      <c r="GA490" s="311"/>
      <c r="GB490" s="311"/>
      <c r="GC490" s="311"/>
      <c r="GD490" s="311"/>
      <c r="GE490" s="311"/>
      <c r="GF490" s="311"/>
      <c r="GG490" s="311"/>
      <c r="GH490" s="311"/>
      <c r="GI490" s="311"/>
      <c r="GJ490" s="311"/>
      <c r="GK490" s="311"/>
      <c r="GL490" s="311"/>
      <c r="GM490" s="311"/>
      <c r="GN490" s="311"/>
      <c r="GO490" s="311"/>
      <c r="GP490" s="311"/>
      <c r="GQ490" s="311"/>
      <c r="GR490" s="311"/>
      <c r="GS490" s="311"/>
      <c r="GT490" s="311"/>
      <c r="GU490" s="311"/>
      <c r="GV490" s="311"/>
      <c r="GW490" s="311"/>
      <c r="GX490" s="311"/>
      <c r="GY490" s="311"/>
      <c r="GZ490" s="311"/>
      <c r="HA490" s="311"/>
      <c r="HB490" s="311"/>
      <c r="HC490" s="311"/>
      <c r="HD490" s="311"/>
      <c r="HE490" s="311"/>
      <c r="HF490" s="311"/>
      <c r="HG490" s="311"/>
      <c r="HH490" s="311"/>
      <c r="HI490" s="311"/>
      <c r="HJ490" s="311"/>
      <c r="HK490" s="311"/>
      <c r="HL490" s="311"/>
      <c r="HM490" s="311"/>
      <c r="HN490" s="311"/>
      <c r="HO490" s="311"/>
      <c r="HP490" s="311"/>
      <c r="HQ490" s="311"/>
      <c r="HR490" s="311"/>
      <c r="HS490" s="311"/>
      <c r="HT490" s="311"/>
      <c r="HU490" s="311"/>
      <c r="HV490" s="311"/>
      <c r="HW490" s="311"/>
      <c r="HX490" s="311"/>
      <c r="HY490" s="311"/>
      <c r="HZ490" s="311"/>
      <c r="IA490" s="311"/>
      <c r="IB490" s="311"/>
      <c r="IC490" s="311"/>
      <c r="ID490" s="311"/>
      <c r="IE490" s="311"/>
      <c r="IF490" s="311"/>
      <c r="IG490" s="311"/>
      <c r="IH490" s="311"/>
      <c r="II490" s="311"/>
      <c r="IJ490" s="311"/>
      <c r="IK490" s="311"/>
      <c r="IL490" s="311"/>
      <c r="IM490" s="311"/>
      <c r="IN490" s="311"/>
      <c r="IO490" s="311"/>
      <c r="IP490" s="311"/>
      <c r="IQ490" s="311"/>
      <c r="IR490" s="311"/>
      <c r="IS490" s="311"/>
      <c r="IT490" s="311"/>
      <c r="IU490" s="311"/>
      <c r="IV490" s="311"/>
      <c r="IW490" s="311"/>
      <c r="IX490" s="311"/>
      <c r="IY490" s="311"/>
      <c r="IZ490" s="311"/>
      <c r="JA490" s="311"/>
      <c r="JB490" s="311"/>
      <c r="JC490" s="311"/>
      <c r="JD490" s="311"/>
      <c r="JE490" s="311"/>
      <c r="JF490" s="311"/>
      <c r="JG490" s="311"/>
      <c r="JH490" s="311"/>
      <c r="JI490" s="311"/>
      <c r="JJ490" s="311"/>
      <c r="JK490" s="311"/>
      <c r="JL490" s="311"/>
      <c r="JM490" s="311"/>
      <c r="JN490" s="311"/>
      <c r="JO490" s="311"/>
      <c r="JP490" s="311"/>
      <c r="JQ490" s="311"/>
      <c r="JR490" s="311"/>
      <c r="JS490" s="311"/>
      <c r="JT490" s="311"/>
      <c r="JU490" s="311"/>
      <c r="JV490" s="311"/>
      <c r="JW490" s="311"/>
      <c r="JX490" s="311"/>
      <c r="JY490" s="311"/>
      <c r="JZ490" s="311"/>
      <c r="KA490" s="311"/>
      <c r="KB490" s="311"/>
      <c r="KC490" s="311"/>
      <c r="KD490" s="311"/>
      <c r="KE490" s="311"/>
      <c r="KF490" s="311"/>
      <c r="KG490" s="311"/>
      <c r="KH490" s="311"/>
      <c r="KI490" s="311"/>
      <c r="KJ490" s="311"/>
      <c r="KK490" s="311"/>
    </row>
    <row r="491" spans="1:297" s="215" customFormat="1" ht="13.5" customHeight="1" x14ac:dyDescent="0.25">
      <c r="A491" s="214"/>
      <c r="B491" s="214"/>
      <c r="C491" s="214"/>
      <c r="D491" s="214"/>
      <c r="E491" s="214"/>
      <c r="F491" s="214"/>
      <c r="G491" s="214"/>
      <c r="H491" s="214"/>
      <c r="I491" s="214"/>
      <c r="J491" s="214"/>
      <c r="K491" s="214"/>
      <c r="L491" s="214"/>
      <c r="M491" s="214"/>
      <c r="N491" s="214"/>
      <c r="O491" s="214"/>
      <c r="P491" s="214"/>
    </row>
    <row r="493" spans="1:297" s="215" customFormat="1" ht="15" x14ac:dyDescent="0.25">
      <c r="A493" s="214"/>
    </row>
    <row r="494" spans="1:297" s="215" customFormat="1" ht="15" x14ac:dyDescent="0.25">
      <c r="A494" s="214"/>
    </row>
    <row r="495" spans="1:297" s="215" customFormat="1" ht="15" x14ac:dyDescent="0.25">
      <c r="A495" s="214"/>
    </row>
    <row r="496" spans="1:297" s="215" customFormat="1" ht="15" x14ac:dyDescent="0.25">
      <c r="A496" s="214"/>
    </row>
    <row r="497" spans="1:1" s="215" customFormat="1" ht="15" x14ac:dyDescent="0.25">
      <c r="A497" s="214"/>
    </row>
    <row r="498" spans="1:1" s="215" customFormat="1" ht="15" x14ac:dyDescent="0.25">
      <c r="A498" s="214"/>
    </row>
    <row r="499" spans="1:1" s="215" customFormat="1" ht="15" x14ac:dyDescent="0.25">
      <c r="A499" s="214"/>
    </row>
    <row r="500" spans="1:1" s="215" customFormat="1" ht="15" x14ac:dyDescent="0.25">
      <c r="A500" s="214"/>
    </row>
    <row r="501" spans="1:1" s="215" customFormat="1" ht="15" x14ac:dyDescent="0.25">
      <c r="A501" s="214"/>
    </row>
    <row r="502" spans="1:1" s="215" customFormat="1" ht="15" x14ac:dyDescent="0.25">
      <c r="A502" s="214"/>
    </row>
    <row r="503" spans="1:1" s="215" customFormat="1" ht="15" x14ac:dyDescent="0.25">
      <c r="A503" s="214"/>
    </row>
    <row r="504" spans="1:1" s="215" customFormat="1" ht="15" x14ac:dyDescent="0.25">
      <c r="A504" s="214"/>
    </row>
    <row r="505" spans="1:1" s="215" customFormat="1" ht="15" x14ac:dyDescent="0.25">
      <c r="A505" s="214"/>
    </row>
    <row r="506" spans="1:1" s="215" customFormat="1" ht="15" x14ac:dyDescent="0.25">
      <c r="A506" s="214"/>
    </row>
    <row r="507" spans="1:1" s="215" customFormat="1" ht="15" x14ac:dyDescent="0.25">
      <c r="A507" s="214"/>
    </row>
    <row r="508" spans="1:1" s="215" customFormat="1" ht="15" x14ac:dyDescent="0.25">
      <c r="A508" s="214"/>
    </row>
    <row r="509" spans="1:1" s="215" customFormat="1" ht="15" x14ac:dyDescent="0.25">
      <c r="A509" s="214"/>
    </row>
    <row r="510" spans="1:1" s="215" customFormat="1" ht="15" x14ac:dyDescent="0.25">
      <c r="A510" s="214"/>
    </row>
    <row r="511" spans="1:1" s="215" customFormat="1" ht="15" x14ac:dyDescent="0.25">
      <c r="A511" s="214"/>
    </row>
    <row r="512" spans="1:1" s="215" customFormat="1" ht="15" x14ac:dyDescent="0.25">
      <c r="A512" s="214"/>
    </row>
    <row r="513" spans="1:1" s="215" customFormat="1" ht="15" x14ac:dyDescent="0.25">
      <c r="A513" s="214"/>
    </row>
    <row r="514" spans="1:1" s="215" customFormat="1" ht="15" x14ac:dyDescent="0.25">
      <c r="A514" s="214"/>
    </row>
    <row r="515" spans="1:1" s="215" customFormat="1" ht="15" x14ac:dyDescent="0.25">
      <c r="A515" s="214"/>
    </row>
    <row r="516" spans="1:1" s="215" customFormat="1" ht="15" x14ac:dyDescent="0.25">
      <c r="A516" s="214"/>
    </row>
    <row r="517" spans="1:1" s="215" customFormat="1" ht="15" x14ac:dyDescent="0.25">
      <c r="A517" s="214"/>
    </row>
    <row r="518" spans="1:1" s="215" customFormat="1" ht="15" x14ac:dyDescent="0.25">
      <c r="A518" s="214"/>
    </row>
    <row r="519" spans="1:1" s="215" customFormat="1" ht="15" x14ac:dyDescent="0.25">
      <c r="A519" s="214"/>
    </row>
    <row r="520" spans="1:1" s="215" customFormat="1" ht="15" x14ac:dyDescent="0.25">
      <c r="A520" s="214"/>
    </row>
    <row r="521" spans="1:1" s="215" customFormat="1" ht="15" x14ac:dyDescent="0.25">
      <c r="A521" s="214"/>
    </row>
    <row r="522" spans="1:1" s="215" customFormat="1" ht="15" x14ac:dyDescent="0.25">
      <c r="A522" s="214"/>
    </row>
    <row r="523" spans="1:1" s="215" customFormat="1" ht="15" x14ac:dyDescent="0.25">
      <c r="A523" s="214"/>
    </row>
    <row r="524" spans="1:1" s="215" customFormat="1" ht="15" x14ac:dyDescent="0.25">
      <c r="A524" s="214"/>
    </row>
    <row r="525" spans="1:1" s="215" customFormat="1" ht="15" x14ac:dyDescent="0.25">
      <c r="A525" s="214"/>
    </row>
  </sheetData>
  <mergeCells count="445">
    <mergeCell ref="C490:N490"/>
    <mergeCell ref="C484:O484"/>
    <mergeCell ref="C487:H487"/>
    <mergeCell ref="I487:N487"/>
    <mergeCell ref="C488:N488"/>
    <mergeCell ref="C489:H489"/>
    <mergeCell ref="I489:N489"/>
    <mergeCell ref="C478:O478"/>
    <mergeCell ref="C479:O479"/>
    <mergeCell ref="C480:O480"/>
    <mergeCell ref="C481:O481"/>
    <mergeCell ref="C482:O482"/>
    <mergeCell ref="C483:O483"/>
    <mergeCell ref="C472:O472"/>
    <mergeCell ref="C473:O473"/>
    <mergeCell ref="C474:O474"/>
    <mergeCell ref="C475:O475"/>
    <mergeCell ref="C476:O476"/>
    <mergeCell ref="C477:O477"/>
    <mergeCell ref="C466:O466"/>
    <mergeCell ref="C467:O467"/>
    <mergeCell ref="C468:O468"/>
    <mergeCell ref="C469:O469"/>
    <mergeCell ref="C470:O470"/>
    <mergeCell ref="C471:O471"/>
    <mergeCell ref="C460:O460"/>
    <mergeCell ref="C461:O461"/>
    <mergeCell ref="C462:O462"/>
    <mergeCell ref="C463:O463"/>
    <mergeCell ref="C464:O464"/>
    <mergeCell ref="C465:O465"/>
    <mergeCell ref="C453:O453"/>
    <mergeCell ref="C454:O454"/>
    <mergeCell ref="C456:O456"/>
    <mergeCell ref="C457:O457"/>
    <mergeCell ref="C458:O458"/>
    <mergeCell ref="C459:O459"/>
    <mergeCell ref="C447:O447"/>
    <mergeCell ref="C448:O448"/>
    <mergeCell ref="C449:O449"/>
    <mergeCell ref="C450:O450"/>
    <mergeCell ref="C451:O451"/>
    <mergeCell ref="C452:O452"/>
    <mergeCell ref="C440:G440"/>
    <mergeCell ref="C442:O442"/>
    <mergeCell ref="C443:O443"/>
    <mergeCell ref="C444:O444"/>
    <mergeCell ref="C445:O445"/>
    <mergeCell ref="C446:O446"/>
    <mergeCell ref="C432:G432"/>
    <mergeCell ref="C434:G434"/>
    <mergeCell ref="C435:P435"/>
    <mergeCell ref="C436:G436"/>
    <mergeCell ref="C438:G438"/>
    <mergeCell ref="C439:P439"/>
    <mergeCell ref="C425:G425"/>
    <mergeCell ref="C426:P426"/>
    <mergeCell ref="C427:P427"/>
    <mergeCell ref="C428:G428"/>
    <mergeCell ref="C430:G430"/>
    <mergeCell ref="C431:P431"/>
    <mergeCell ref="C417:P417"/>
    <mergeCell ref="C418:G418"/>
    <mergeCell ref="C420:G420"/>
    <mergeCell ref="C421:P421"/>
    <mergeCell ref="C422:P422"/>
    <mergeCell ref="C423:G423"/>
    <mergeCell ref="C409:G409"/>
    <mergeCell ref="C411:G411"/>
    <mergeCell ref="C412:P412"/>
    <mergeCell ref="C413:P413"/>
    <mergeCell ref="C414:G414"/>
    <mergeCell ref="C416:G416"/>
    <mergeCell ref="C402:G402"/>
    <mergeCell ref="C403:P403"/>
    <mergeCell ref="C404:G404"/>
    <mergeCell ref="C406:G406"/>
    <mergeCell ref="C407:P407"/>
    <mergeCell ref="C408:P408"/>
    <mergeCell ref="C394:G394"/>
    <mergeCell ref="C395:P395"/>
    <mergeCell ref="C396:G396"/>
    <mergeCell ref="C398:G398"/>
    <mergeCell ref="C399:P399"/>
    <mergeCell ref="C400:G400"/>
    <mergeCell ref="C386:P386"/>
    <mergeCell ref="C387:P387"/>
    <mergeCell ref="C388:G388"/>
    <mergeCell ref="C390:G390"/>
    <mergeCell ref="C391:P391"/>
    <mergeCell ref="C392:G392"/>
    <mergeCell ref="C378:P378"/>
    <mergeCell ref="C379:G379"/>
    <mergeCell ref="C381:G381"/>
    <mergeCell ref="C382:P382"/>
    <mergeCell ref="C383:G383"/>
    <mergeCell ref="C385:G385"/>
    <mergeCell ref="C370:P370"/>
    <mergeCell ref="C371:G371"/>
    <mergeCell ref="C373:G373"/>
    <mergeCell ref="C374:P374"/>
    <mergeCell ref="C375:G375"/>
    <mergeCell ref="C377:G377"/>
    <mergeCell ref="C362:G362"/>
    <mergeCell ref="C364:G364"/>
    <mergeCell ref="C365:P365"/>
    <mergeCell ref="C366:P366"/>
    <mergeCell ref="C367:G367"/>
    <mergeCell ref="C369:G369"/>
    <mergeCell ref="C355:P355"/>
    <mergeCell ref="C356:P356"/>
    <mergeCell ref="C357:G357"/>
    <mergeCell ref="C359:G359"/>
    <mergeCell ref="C360:P360"/>
    <mergeCell ref="C361:P361"/>
    <mergeCell ref="C347:G347"/>
    <mergeCell ref="C349:G349"/>
    <mergeCell ref="C350:P350"/>
    <mergeCell ref="C351:P351"/>
    <mergeCell ref="C352:G352"/>
    <mergeCell ref="C354:G354"/>
    <mergeCell ref="C340:P340"/>
    <mergeCell ref="C341:P341"/>
    <mergeCell ref="C342:G342"/>
    <mergeCell ref="C344:G344"/>
    <mergeCell ref="C345:P345"/>
    <mergeCell ref="C346:P346"/>
    <mergeCell ref="C333:O333"/>
    <mergeCell ref="C334:O334"/>
    <mergeCell ref="C335:O335"/>
    <mergeCell ref="C336:O336"/>
    <mergeCell ref="A338:P338"/>
    <mergeCell ref="C339:G339"/>
    <mergeCell ref="C327:O327"/>
    <mergeCell ref="C328:O328"/>
    <mergeCell ref="C329:O329"/>
    <mergeCell ref="C330:O330"/>
    <mergeCell ref="C331:O331"/>
    <mergeCell ref="C332:O332"/>
    <mergeCell ref="C321:O321"/>
    <mergeCell ref="C322:O322"/>
    <mergeCell ref="C323:O323"/>
    <mergeCell ref="C324:O324"/>
    <mergeCell ref="C325:O325"/>
    <mergeCell ref="C326:O326"/>
    <mergeCell ref="C315:O315"/>
    <mergeCell ref="C316:O316"/>
    <mergeCell ref="C317:O317"/>
    <mergeCell ref="C318:O318"/>
    <mergeCell ref="C319:O319"/>
    <mergeCell ref="C320:O320"/>
    <mergeCell ref="C308:G308"/>
    <mergeCell ref="C309:G309"/>
    <mergeCell ref="C310:G310"/>
    <mergeCell ref="C311:G311"/>
    <mergeCell ref="C312:G312"/>
    <mergeCell ref="C313:G313"/>
    <mergeCell ref="C302:G302"/>
    <mergeCell ref="C303:G303"/>
    <mergeCell ref="C304:G304"/>
    <mergeCell ref="C305:G305"/>
    <mergeCell ref="C306:G306"/>
    <mergeCell ref="C307:G307"/>
    <mergeCell ref="C296:G296"/>
    <mergeCell ref="C297:G297"/>
    <mergeCell ref="C298:G298"/>
    <mergeCell ref="C299:G299"/>
    <mergeCell ref="C300:G300"/>
    <mergeCell ref="C301:G301"/>
    <mergeCell ref="C289:G289"/>
    <mergeCell ref="C290:G290"/>
    <mergeCell ref="C291:G291"/>
    <mergeCell ref="C292:G292"/>
    <mergeCell ref="C294:G294"/>
    <mergeCell ref="C295:G295"/>
    <mergeCell ref="C283:G283"/>
    <mergeCell ref="C284:G284"/>
    <mergeCell ref="C285:G285"/>
    <mergeCell ref="C286:G286"/>
    <mergeCell ref="C287:G287"/>
    <mergeCell ref="C288:G288"/>
    <mergeCell ref="C277:G277"/>
    <mergeCell ref="C278:G278"/>
    <mergeCell ref="C279:G279"/>
    <mergeCell ref="C280:G280"/>
    <mergeCell ref="C281:G281"/>
    <mergeCell ref="C282:G282"/>
    <mergeCell ref="C270:G270"/>
    <mergeCell ref="C272:G272"/>
    <mergeCell ref="C273:P273"/>
    <mergeCell ref="C274:G274"/>
    <mergeCell ref="C275:G275"/>
    <mergeCell ref="C276:G276"/>
    <mergeCell ref="C264:G264"/>
    <mergeCell ref="C265:G265"/>
    <mergeCell ref="C266:G266"/>
    <mergeCell ref="C267:G267"/>
    <mergeCell ref="C268:G268"/>
    <mergeCell ref="C269:G269"/>
    <mergeCell ref="C258:G258"/>
    <mergeCell ref="C259:G259"/>
    <mergeCell ref="C260:G260"/>
    <mergeCell ref="C261:G261"/>
    <mergeCell ref="C262:G262"/>
    <mergeCell ref="C263:G263"/>
    <mergeCell ref="C252:G252"/>
    <mergeCell ref="C253:G253"/>
    <mergeCell ref="C254:G254"/>
    <mergeCell ref="C255:G255"/>
    <mergeCell ref="C256:G256"/>
    <mergeCell ref="C257:G257"/>
    <mergeCell ref="C245:P245"/>
    <mergeCell ref="C246:P246"/>
    <mergeCell ref="C247:G247"/>
    <mergeCell ref="C249:G249"/>
    <mergeCell ref="C250:G250"/>
    <mergeCell ref="C251:G251"/>
    <mergeCell ref="C237:P237"/>
    <mergeCell ref="C238:G238"/>
    <mergeCell ref="C240:G240"/>
    <mergeCell ref="C241:P241"/>
    <mergeCell ref="C242:G242"/>
    <mergeCell ref="C244:G244"/>
    <mergeCell ref="C230:G230"/>
    <mergeCell ref="C231:P231"/>
    <mergeCell ref="C232:P232"/>
    <mergeCell ref="C233:G233"/>
    <mergeCell ref="C235:G235"/>
    <mergeCell ref="C236:P236"/>
    <mergeCell ref="C222:P222"/>
    <mergeCell ref="C223:G223"/>
    <mergeCell ref="C225:G225"/>
    <mergeCell ref="C226:P226"/>
    <mergeCell ref="C227:P227"/>
    <mergeCell ref="C228:G228"/>
    <mergeCell ref="C215:G215"/>
    <mergeCell ref="C216:G216"/>
    <mergeCell ref="C217:G217"/>
    <mergeCell ref="C218:G218"/>
    <mergeCell ref="C220:G220"/>
    <mergeCell ref="C221:P221"/>
    <mergeCell ref="C209:G209"/>
    <mergeCell ref="C210:G210"/>
    <mergeCell ref="C211:G211"/>
    <mergeCell ref="C212:G212"/>
    <mergeCell ref="C213:G213"/>
    <mergeCell ref="C214:G214"/>
    <mergeCell ref="C202:G202"/>
    <mergeCell ref="C203:G203"/>
    <mergeCell ref="C204:G204"/>
    <mergeCell ref="C206:G206"/>
    <mergeCell ref="C207:G207"/>
    <mergeCell ref="C208:G208"/>
    <mergeCell ref="C196:G196"/>
    <mergeCell ref="C197:G197"/>
    <mergeCell ref="C198:G198"/>
    <mergeCell ref="C199:G199"/>
    <mergeCell ref="C200:G200"/>
    <mergeCell ref="C201:G201"/>
    <mergeCell ref="C189:G189"/>
    <mergeCell ref="C190:G190"/>
    <mergeCell ref="C192:G192"/>
    <mergeCell ref="C193:G193"/>
    <mergeCell ref="C194:G194"/>
    <mergeCell ref="C195:G195"/>
    <mergeCell ref="C183:G183"/>
    <mergeCell ref="C184:G184"/>
    <mergeCell ref="C185:G185"/>
    <mergeCell ref="C186:G186"/>
    <mergeCell ref="C187:G187"/>
    <mergeCell ref="C188:G188"/>
    <mergeCell ref="C177:G177"/>
    <mergeCell ref="C178:G178"/>
    <mergeCell ref="C179:G179"/>
    <mergeCell ref="C180:G180"/>
    <mergeCell ref="C181:G181"/>
    <mergeCell ref="C182:G182"/>
    <mergeCell ref="C170:G170"/>
    <mergeCell ref="C171:G171"/>
    <mergeCell ref="C172:G172"/>
    <mergeCell ref="C173:G173"/>
    <mergeCell ref="C174:G174"/>
    <mergeCell ref="C176:G176"/>
    <mergeCell ref="C164:G164"/>
    <mergeCell ref="C165:G165"/>
    <mergeCell ref="C166:G166"/>
    <mergeCell ref="C167:G167"/>
    <mergeCell ref="C168:G168"/>
    <mergeCell ref="C169:G169"/>
    <mergeCell ref="C158:G158"/>
    <mergeCell ref="C159:G159"/>
    <mergeCell ref="C160:G160"/>
    <mergeCell ref="C161:G161"/>
    <mergeCell ref="C162:G162"/>
    <mergeCell ref="C163:G163"/>
    <mergeCell ref="C151:G151"/>
    <mergeCell ref="C152:G152"/>
    <mergeCell ref="C153:G153"/>
    <mergeCell ref="C155:G155"/>
    <mergeCell ref="C156:G156"/>
    <mergeCell ref="C157:G157"/>
    <mergeCell ref="C145:G145"/>
    <mergeCell ref="C146:G146"/>
    <mergeCell ref="C147:G147"/>
    <mergeCell ref="C148:G148"/>
    <mergeCell ref="C149:G149"/>
    <mergeCell ref="C150:G150"/>
    <mergeCell ref="C139:G139"/>
    <mergeCell ref="C140:G140"/>
    <mergeCell ref="C141:G141"/>
    <mergeCell ref="C142:G142"/>
    <mergeCell ref="C143:G143"/>
    <mergeCell ref="C144:G144"/>
    <mergeCell ref="A133:P133"/>
    <mergeCell ref="C134:G134"/>
    <mergeCell ref="C135:G135"/>
    <mergeCell ref="C136:G136"/>
    <mergeCell ref="C137:G137"/>
    <mergeCell ref="C138:G138"/>
    <mergeCell ref="C126:O126"/>
    <mergeCell ref="C127:O127"/>
    <mergeCell ref="C128:O128"/>
    <mergeCell ref="C129:O129"/>
    <mergeCell ref="C130:O130"/>
    <mergeCell ref="C131:O131"/>
    <mergeCell ref="C120:O120"/>
    <mergeCell ref="C121:O121"/>
    <mergeCell ref="C122:O122"/>
    <mergeCell ref="C123:O123"/>
    <mergeCell ref="C124:O124"/>
    <mergeCell ref="C125:O125"/>
    <mergeCell ref="C113:G113"/>
    <mergeCell ref="C115:O115"/>
    <mergeCell ref="C116:O116"/>
    <mergeCell ref="C117:O117"/>
    <mergeCell ref="C118:O118"/>
    <mergeCell ref="C119:O119"/>
    <mergeCell ref="C107:G107"/>
    <mergeCell ref="C108:G108"/>
    <mergeCell ref="C109:G109"/>
    <mergeCell ref="C110:G110"/>
    <mergeCell ref="C111:G111"/>
    <mergeCell ref="C112:G112"/>
    <mergeCell ref="C101:G101"/>
    <mergeCell ref="C102:G102"/>
    <mergeCell ref="C103:G103"/>
    <mergeCell ref="C104:G104"/>
    <mergeCell ref="C105:G105"/>
    <mergeCell ref="C106:G106"/>
    <mergeCell ref="C95:G95"/>
    <mergeCell ref="C96:G96"/>
    <mergeCell ref="C97:G97"/>
    <mergeCell ref="C98:G98"/>
    <mergeCell ref="C99:G99"/>
    <mergeCell ref="C100:G100"/>
    <mergeCell ref="C88:G88"/>
    <mergeCell ref="C89:G89"/>
    <mergeCell ref="C90:G90"/>
    <mergeCell ref="C91:G91"/>
    <mergeCell ref="C93:G93"/>
    <mergeCell ref="C94:P94"/>
    <mergeCell ref="C82:G82"/>
    <mergeCell ref="C83:G83"/>
    <mergeCell ref="C84:G84"/>
    <mergeCell ref="C85:G85"/>
    <mergeCell ref="C86:G86"/>
    <mergeCell ref="C87:G87"/>
    <mergeCell ref="C76:G76"/>
    <mergeCell ref="C77:G77"/>
    <mergeCell ref="C78:G78"/>
    <mergeCell ref="C79:G79"/>
    <mergeCell ref="C80:G80"/>
    <mergeCell ref="C81:G81"/>
    <mergeCell ref="C69:G69"/>
    <mergeCell ref="C70:G70"/>
    <mergeCell ref="C71:G71"/>
    <mergeCell ref="C72:G72"/>
    <mergeCell ref="C73:G73"/>
    <mergeCell ref="C74:G74"/>
    <mergeCell ref="C63:G63"/>
    <mergeCell ref="C64:G64"/>
    <mergeCell ref="C65:G65"/>
    <mergeCell ref="C66:G66"/>
    <mergeCell ref="C67:G67"/>
    <mergeCell ref="C68:G68"/>
    <mergeCell ref="C56:G56"/>
    <mergeCell ref="C57:G57"/>
    <mergeCell ref="C58:G58"/>
    <mergeCell ref="C59:G59"/>
    <mergeCell ref="C61:G61"/>
    <mergeCell ref="C62:G62"/>
    <mergeCell ref="C50:G50"/>
    <mergeCell ref="C51:G51"/>
    <mergeCell ref="C52:G52"/>
    <mergeCell ref="C53:G53"/>
    <mergeCell ref="C54:G54"/>
    <mergeCell ref="C55:G55"/>
    <mergeCell ref="C44:G44"/>
    <mergeCell ref="A45:P45"/>
    <mergeCell ref="C46:G46"/>
    <mergeCell ref="C47:G47"/>
    <mergeCell ref="C48:G48"/>
    <mergeCell ref="C49:G49"/>
    <mergeCell ref="A41:A43"/>
    <mergeCell ref="B41:B43"/>
    <mergeCell ref="C41:G43"/>
    <mergeCell ref="H41:H43"/>
    <mergeCell ref="I41:K42"/>
    <mergeCell ref="L41:P42"/>
    <mergeCell ref="A24:P24"/>
    <mergeCell ref="A26:P26"/>
    <mergeCell ref="A27:P27"/>
    <mergeCell ref="B29:F29"/>
    <mergeCell ref="B30:F30"/>
    <mergeCell ref="C32:F32"/>
    <mergeCell ref="A17:F17"/>
    <mergeCell ref="G17:P17"/>
    <mergeCell ref="A19:P19"/>
    <mergeCell ref="A20:P20"/>
    <mergeCell ref="A22:P22"/>
    <mergeCell ref="A23:P23"/>
    <mergeCell ref="A14:F14"/>
    <mergeCell ref="G14:P14"/>
    <mergeCell ref="A15:F15"/>
    <mergeCell ref="G15:P15"/>
    <mergeCell ref="A16:F16"/>
    <mergeCell ref="G16:P16"/>
    <mergeCell ref="A11:F11"/>
    <mergeCell ref="G11:P11"/>
    <mergeCell ref="A12:F12"/>
    <mergeCell ref="G12:P12"/>
    <mergeCell ref="A13:F13"/>
    <mergeCell ref="G13:P13"/>
    <mergeCell ref="A7:E7"/>
    <mergeCell ref="M7:P7"/>
    <mergeCell ref="A8:E8"/>
    <mergeCell ref="M8:P8"/>
    <mergeCell ref="A10:F10"/>
    <mergeCell ref="G10:P10"/>
    <mergeCell ref="A4:E4"/>
    <mergeCell ref="M4:P4"/>
    <mergeCell ref="A5:E5"/>
    <mergeCell ref="M5:P5"/>
    <mergeCell ref="A6:E6"/>
    <mergeCell ref="M6:P6"/>
  </mergeCells>
  <printOptions horizontalCentered="1"/>
  <pageMargins left="0.31496062874794001" right="0.31496062874794001" top="0.78740155696868896" bottom="0.31496062874794001" header="0.19685038924217199" footer="0.19685038924217199"/>
  <pageSetup paperSize="9" scale="68" fitToHeight="0" orientation="landscape" r:id="rId1"/>
  <headerFooter>
    <oddFooter>&amp;RСтраница &amp;P</oddFooter>
  </headerFooter>
  <rowBreaks count="1" manualBreakCount="1">
    <brk id="40" max="53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E1:V1"/>
  <sheetViews>
    <sheetView workbookViewId="0">
      <selection activeCell="AB13" sqref="AB13"/>
    </sheetView>
  </sheetViews>
  <sheetFormatPr defaultRowHeight="15" x14ac:dyDescent="0.25"/>
  <sheetData>
    <row r="1" spans="5:22" x14ac:dyDescent="0.25">
      <c r="E1" s="507" t="s">
        <v>715</v>
      </c>
      <c r="F1" s="507"/>
      <c r="G1" s="507"/>
      <c r="H1" s="507"/>
      <c r="S1" s="507" t="s">
        <v>716</v>
      </c>
      <c r="T1" s="507"/>
      <c r="U1" s="507"/>
      <c r="V1" s="507"/>
    </row>
  </sheetData>
  <mergeCells count="2">
    <mergeCell ref="E1:H1"/>
    <mergeCell ref="S1:V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0" t="s">
        <v>68</v>
      </c>
    </row>
    <row r="2" spans="1:28" s="8" customFormat="1" ht="18.75" customHeight="1" x14ac:dyDescent="0.3">
      <c r="A2" s="14"/>
      <c r="S2" s="12" t="s">
        <v>10</v>
      </c>
    </row>
    <row r="3" spans="1:28" s="8" customFormat="1" ht="18.75" x14ac:dyDescent="0.3">
      <c r="S3" s="12" t="s">
        <v>431</v>
      </c>
    </row>
    <row r="4" spans="1:28" s="8" customFormat="1" ht="18.75" customHeight="1" x14ac:dyDescent="0.2">
      <c r="A4" s="372" t="s">
        <v>675</v>
      </c>
      <c r="B4" s="372"/>
      <c r="C4" s="372"/>
      <c r="D4" s="372"/>
      <c r="E4" s="372"/>
      <c r="F4" s="372"/>
      <c r="G4" s="372"/>
      <c r="H4" s="372"/>
      <c r="I4" s="372"/>
      <c r="J4" s="372"/>
      <c r="K4" s="372"/>
      <c r="L4" s="372"/>
      <c r="M4" s="372"/>
      <c r="N4" s="372"/>
      <c r="O4" s="372"/>
      <c r="P4" s="372"/>
      <c r="Q4" s="372"/>
      <c r="R4" s="372"/>
      <c r="S4" s="372"/>
    </row>
    <row r="5" spans="1:28" s="8" customFormat="1" ht="15.75" x14ac:dyDescent="0.2">
      <c r="A5" s="13"/>
    </row>
    <row r="6" spans="1:28" s="8" customFormat="1" ht="32.25" customHeight="1" x14ac:dyDescent="0.2">
      <c r="A6" s="376" t="s">
        <v>9</v>
      </c>
      <c r="B6" s="376"/>
      <c r="C6" s="376"/>
      <c r="D6" s="376"/>
      <c r="E6" s="376"/>
      <c r="F6" s="376"/>
      <c r="G6" s="376"/>
      <c r="H6" s="376"/>
      <c r="I6" s="376"/>
      <c r="J6" s="376"/>
      <c r="K6" s="376"/>
      <c r="L6" s="376"/>
      <c r="M6" s="376"/>
      <c r="N6" s="376"/>
      <c r="O6" s="376"/>
      <c r="P6" s="376"/>
      <c r="Q6" s="376"/>
      <c r="R6" s="376"/>
      <c r="S6" s="376"/>
      <c r="T6" s="10"/>
      <c r="U6" s="10"/>
      <c r="V6" s="10"/>
      <c r="W6" s="10"/>
      <c r="X6" s="10"/>
      <c r="Y6" s="10"/>
      <c r="Z6" s="10"/>
      <c r="AA6" s="10"/>
      <c r="AB6" s="10"/>
    </row>
    <row r="7" spans="1:28" s="8" customFormat="1" ht="21.75" customHeight="1" x14ac:dyDescent="0.2">
      <c r="T7" s="10"/>
      <c r="U7" s="10"/>
      <c r="V7" s="10"/>
      <c r="W7" s="10"/>
      <c r="X7" s="10"/>
      <c r="Y7" s="10"/>
      <c r="Z7" s="10"/>
      <c r="AA7" s="10"/>
      <c r="AB7" s="10"/>
    </row>
    <row r="8" spans="1:28" s="8" customFormat="1" ht="18.75" x14ac:dyDescent="0.2">
      <c r="A8" s="375" t="s">
        <v>674</v>
      </c>
      <c r="B8" s="376"/>
      <c r="C8" s="376"/>
      <c r="D8" s="376"/>
      <c r="E8" s="376"/>
      <c r="F8" s="376"/>
      <c r="G8" s="376"/>
      <c r="H8" s="376"/>
      <c r="I8" s="376"/>
      <c r="J8" s="376"/>
      <c r="K8" s="376"/>
      <c r="L8" s="376"/>
      <c r="M8" s="376"/>
      <c r="N8" s="376"/>
      <c r="O8" s="376"/>
      <c r="P8" s="376"/>
      <c r="Q8" s="376"/>
      <c r="R8" s="376"/>
      <c r="S8" s="376"/>
      <c r="T8" s="10"/>
      <c r="U8" s="10"/>
      <c r="V8" s="10"/>
      <c r="W8" s="10"/>
      <c r="X8" s="10"/>
      <c r="Y8" s="10"/>
      <c r="Z8" s="10"/>
      <c r="AA8" s="10"/>
      <c r="AB8" s="10"/>
    </row>
    <row r="9" spans="1:28" s="8" customFormat="1" ht="18.75" x14ac:dyDescent="0.2">
      <c r="A9" s="373" t="s">
        <v>8</v>
      </c>
      <c r="B9" s="373"/>
      <c r="C9" s="373"/>
      <c r="D9" s="373"/>
      <c r="E9" s="373"/>
      <c r="F9" s="373"/>
      <c r="G9" s="373"/>
      <c r="H9" s="373"/>
      <c r="I9" s="373"/>
      <c r="J9" s="373"/>
      <c r="K9" s="373"/>
      <c r="L9" s="373"/>
      <c r="M9" s="373"/>
      <c r="N9" s="373"/>
      <c r="O9" s="373"/>
      <c r="P9" s="373"/>
      <c r="Q9" s="373"/>
      <c r="R9" s="373"/>
      <c r="S9" s="373"/>
      <c r="T9" s="10"/>
      <c r="U9" s="10"/>
      <c r="V9" s="10"/>
      <c r="W9" s="10"/>
      <c r="X9" s="10"/>
      <c r="Y9" s="10"/>
      <c r="Z9" s="10"/>
      <c r="AA9" s="10"/>
      <c r="AB9" s="10"/>
    </row>
    <row r="10" spans="1:28" s="8" customFormat="1" ht="18.75" x14ac:dyDescent="0.2">
      <c r="A10" s="376"/>
      <c r="B10" s="376"/>
      <c r="C10" s="376"/>
      <c r="D10" s="376"/>
      <c r="E10" s="376"/>
      <c r="F10" s="376"/>
      <c r="G10" s="376"/>
      <c r="H10" s="376"/>
      <c r="I10" s="376"/>
      <c r="J10" s="376"/>
      <c r="K10" s="376"/>
      <c r="L10" s="376"/>
      <c r="M10" s="376"/>
      <c r="N10" s="376"/>
      <c r="O10" s="376"/>
      <c r="P10" s="376"/>
      <c r="Q10" s="376"/>
      <c r="R10" s="376"/>
      <c r="S10" s="376"/>
      <c r="T10" s="10"/>
      <c r="U10" s="10"/>
      <c r="V10" s="10"/>
      <c r="W10" s="10"/>
      <c r="X10" s="10"/>
      <c r="Y10" s="10"/>
      <c r="Z10" s="10"/>
      <c r="AA10" s="10"/>
      <c r="AB10" s="10"/>
    </row>
    <row r="11" spans="1:28" s="8" customFormat="1" ht="18.75" x14ac:dyDescent="0.2">
      <c r="A11" s="375" t="s">
        <v>785</v>
      </c>
      <c r="B11" s="376"/>
      <c r="C11" s="376"/>
      <c r="D11" s="376"/>
      <c r="E11" s="376"/>
      <c r="F11" s="376"/>
      <c r="G11" s="376"/>
      <c r="H11" s="376"/>
      <c r="I11" s="376"/>
      <c r="J11" s="376"/>
      <c r="K11" s="376"/>
      <c r="L11" s="376"/>
      <c r="M11" s="376"/>
      <c r="N11" s="376"/>
      <c r="O11" s="376"/>
      <c r="P11" s="376"/>
      <c r="Q11" s="376"/>
      <c r="R11" s="376"/>
      <c r="S11" s="376"/>
      <c r="T11" s="10"/>
      <c r="U11" s="10"/>
      <c r="V11" s="10"/>
      <c r="W11" s="10"/>
      <c r="X11" s="10"/>
      <c r="Y11" s="10"/>
      <c r="Z11" s="10"/>
      <c r="AA11" s="10"/>
      <c r="AB11" s="10"/>
    </row>
    <row r="12" spans="1:28" s="8" customFormat="1" ht="18.75" x14ac:dyDescent="0.2">
      <c r="A12" s="373" t="s">
        <v>7</v>
      </c>
      <c r="B12" s="373"/>
      <c r="C12" s="373"/>
      <c r="D12" s="373"/>
      <c r="E12" s="373"/>
      <c r="F12" s="373"/>
      <c r="G12" s="373"/>
      <c r="H12" s="373"/>
      <c r="I12" s="373"/>
      <c r="J12" s="373"/>
      <c r="K12" s="373"/>
      <c r="L12" s="373"/>
      <c r="M12" s="373"/>
      <c r="N12" s="373"/>
      <c r="O12" s="373"/>
      <c r="P12" s="373"/>
      <c r="Q12" s="373"/>
      <c r="R12" s="373"/>
      <c r="S12" s="373"/>
      <c r="T12" s="10"/>
      <c r="U12" s="10"/>
      <c r="V12" s="10"/>
      <c r="W12" s="10"/>
      <c r="X12" s="10"/>
      <c r="Y12" s="10"/>
      <c r="Z12" s="10"/>
      <c r="AA12" s="10"/>
      <c r="AB12" s="10"/>
    </row>
    <row r="13" spans="1:28" s="8"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3"/>
      <c r="U13" s="3"/>
      <c r="V13" s="3"/>
      <c r="W13" s="3"/>
      <c r="X13" s="3"/>
      <c r="Y13" s="3"/>
      <c r="Z13" s="3"/>
      <c r="AA13" s="3"/>
      <c r="AB13" s="3"/>
    </row>
    <row r="14" spans="1:28" s="2" customFormat="1" ht="18.75" x14ac:dyDescent="0.2">
      <c r="A14" s="375" t="s">
        <v>717</v>
      </c>
      <c r="B14" s="375"/>
      <c r="C14" s="375"/>
      <c r="D14" s="375"/>
      <c r="E14" s="375"/>
      <c r="F14" s="375"/>
      <c r="G14" s="375"/>
      <c r="H14" s="375"/>
      <c r="I14" s="375"/>
      <c r="J14" s="375"/>
      <c r="K14" s="375"/>
      <c r="L14" s="375"/>
      <c r="M14" s="375"/>
      <c r="N14" s="375"/>
      <c r="O14" s="375"/>
      <c r="P14" s="375"/>
      <c r="Q14" s="375"/>
      <c r="R14" s="375"/>
      <c r="S14" s="375"/>
      <c r="T14" s="7"/>
      <c r="U14" s="7"/>
      <c r="V14" s="7"/>
      <c r="W14" s="7"/>
      <c r="X14" s="7"/>
      <c r="Y14" s="7"/>
      <c r="Z14" s="7"/>
      <c r="AA14" s="7"/>
      <c r="AB14" s="7"/>
    </row>
    <row r="15" spans="1:28" s="2" customFormat="1" ht="15" customHeight="1" x14ac:dyDescent="0.2">
      <c r="A15" s="373" t="s">
        <v>6</v>
      </c>
      <c r="B15" s="373"/>
      <c r="C15" s="373"/>
      <c r="D15" s="373"/>
      <c r="E15" s="373"/>
      <c r="F15" s="373"/>
      <c r="G15" s="373"/>
      <c r="H15" s="373"/>
      <c r="I15" s="373"/>
      <c r="J15" s="373"/>
      <c r="K15" s="373"/>
      <c r="L15" s="373"/>
      <c r="M15" s="373"/>
      <c r="N15" s="373"/>
      <c r="O15" s="373"/>
      <c r="P15" s="373"/>
      <c r="Q15" s="373"/>
      <c r="R15" s="373"/>
      <c r="S15" s="373"/>
      <c r="T15" s="5"/>
      <c r="U15" s="5"/>
      <c r="V15" s="5"/>
      <c r="W15" s="5"/>
      <c r="X15" s="5"/>
      <c r="Y15" s="5"/>
      <c r="Z15" s="5"/>
      <c r="AA15" s="5"/>
      <c r="AB15" s="5"/>
    </row>
    <row r="16" spans="1:28" s="2"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3"/>
      <c r="U16" s="3"/>
      <c r="V16" s="3"/>
      <c r="W16" s="3"/>
      <c r="X16" s="3"/>
      <c r="Y16" s="3"/>
    </row>
    <row r="17" spans="1:28" s="2" customFormat="1" ht="45.75" customHeight="1" x14ac:dyDescent="0.2">
      <c r="A17" s="374" t="s">
        <v>369</v>
      </c>
      <c r="B17" s="374"/>
      <c r="C17" s="374"/>
      <c r="D17" s="374"/>
      <c r="E17" s="374"/>
      <c r="F17" s="374"/>
      <c r="G17" s="374"/>
      <c r="H17" s="374"/>
      <c r="I17" s="374"/>
      <c r="J17" s="374"/>
      <c r="K17" s="374"/>
      <c r="L17" s="374"/>
      <c r="M17" s="374"/>
      <c r="N17" s="374"/>
      <c r="O17" s="374"/>
      <c r="P17" s="374"/>
      <c r="Q17" s="374"/>
      <c r="R17" s="374"/>
      <c r="S17" s="374"/>
      <c r="T17" s="6"/>
      <c r="U17" s="6"/>
      <c r="V17" s="6"/>
      <c r="W17" s="6"/>
      <c r="X17" s="6"/>
      <c r="Y17" s="6"/>
      <c r="Z17" s="6"/>
      <c r="AA17" s="6"/>
      <c r="AB17" s="6"/>
    </row>
    <row r="18" spans="1:28" s="2"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3"/>
      <c r="U18" s="3"/>
      <c r="V18" s="3"/>
      <c r="W18" s="3"/>
      <c r="X18" s="3"/>
      <c r="Y18" s="3"/>
    </row>
    <row r="19" spans="1:28" s="2" customFormat="1" ht="54" customHeight="1" x14ac:dyDescent="0.2">
      <c r="A19" s="383" t="s">
        <v>5</v>
      </c>
      <c r="B19" s="383" t="s">
        <v>99</v>
      </c>
      <c r="C19" s="384" t="s">
        <v>264</v>
      </c>
      <c r="D19" s="383" t="s">
        <v>263</v>
      </c>
      <c r="E19" s="383" t="s">
        <v>98</v>
      </c>
      <c r="F19" s="383" t="s">
        <v>97</v>
      </c>
      <c r="G19" s="383" t="s">
        <v>259</v>
      </c>
      <c r="H19" s="383" t="s">
        <v>96</v>
      </c>
      <c r="I19" s="383" t="s">
        <v>95</v>
      </c>
      <c r="J19" s="383" t="s">
        <v>94</v>
      </c>
      <c r="K19" s="383" t="s">
        <v>93</v>
      </c>
      <c r="L19" s="383" t="s">
        <v>92</v>
      </c>
      <c r="M19" s="383" t="s">
        <v>91</v>
      </c>
      <c r="N19" s="383" t="s">
        <v>90</v>
      </c>
      <c r="O19" s="383" t="s">
        <v>89</v>
      </c>
      <c r="P19" s="383" t="s">
        <v>88</v>
      </c>
      <c r="Q19" s="383" t="s">
        <v>262</v>
      </c>
      <c r="R19" s="383"/>
      <c r="S19" s="386" t="s">
        <v>363</v>
      </c>
      <c r="T19" s="3"/>
      <c r="U19" s="3"/>
      <c r="V19" s="3"/>
      <c r="W19" s="3"/>
      <c r="X19" s="3"/>
      <c r="Y19" s="3"/>
    </row>
    <row r="20" spans="1:28" s="2" customFormat="1" ht="180.75" customHeight="1" x14ac:dyDescent="0.2">
      <c r="A20" s="383"/>
      <c r="B20" s="383"/>
      <c r="C20" s="385"/>
      <c r="D20" s="383"/>
      <c r="E20" s="383"/>
      <c r="F20" s="383"/>
      <c r="G20" s="383"/>
      <c r="H20" s="383"/>
      <c r="I20" s="383"/>
      <c r="J20" s="383"/>
      <c r="K20" s="383"/>
      <c r="L20" s="383"/>
      <c r="M20" s="383"/>
      <c r="N20" s="383"/>
      <c r="O20" s="383"/>
      <c r="P20" s="383"/>
      <c r="Q20" s="33" t="s">
        <v>260</v>
      </c>
      <c r="R20" s="34" t="s">
        <v>261</v>
      </c>
      <c r="S20" s="386"/>
      <c r="T20" s="3"/>
      <c r="U20" s="3"/>
      <c r="V20" s="3"/>
      <c r="W20" s="3"/>
      <c r="X20" s="3"/>
      <c r="Y20" s="3"/>
    </row>
    <row r="21" spans="1:28" s="2" customFormat="1" ht="18.75" x14ac:dyDescent="0.2">
      <c r="A21" s="33">
        <v>1</v>
      </c>
      <c r="B21" s="37">
        <v>2</v>
      </c>
      <c r="C21" s="33">
        <v>3</v>
      </c>
      <c r="D21" s="37">
        <v>4</v>
      </c>
      <c r="E21" s="33">
        <v>5</v>
      </c>
      <c r="F21" s="37">
        <v>6</v>
      </c>
      <c r="G21" s="33">
        <v>7</v>
      </c>
      <c r="H21" s="37">
        <v>8</v>
      </c>
      <c r="I21" s="33">
        <v>9</v>
      </c>
      <c r="J21" s="37">
        <v>10</v>
      </c>
      <c r="K21" s="33">
        <v>11</v>
      </c>
      <c r="L21" s="37">
        <v>12</v>
      </c>
      <c r="M21" s="33">
        <v>13</v>
      </c>
      <c r="N21" s="37">
        <v>14</v>
      </c>
      <c r="O21" s="33">
        <v>15</v>
      </c>
      <c r="P21" s="37">
        <v>16</v>
      </c>
      <c r="Q21" s="33">
        <v>17</v>
      </c>
      <c r="R21" s="37">
        <v>18</v>
      </c>
      <c r="S21" s="33">
        <v>19</v>
      </c>
      <c r="T21" s="3"/>
      <c r="U21" s="3"/>
      <c r="V21" s="3"/>
      <c r="W21" s="3"/>
      <c r="X21" s="3"/>
      <c r="Y21" s="3"/>
    </row>
    <row r="22" spans="1:28" s="2" customFormat="1" ht="32.25" customHeight="1" x14ac:dyDescent="0.2">
      <c r="A22" s="33"/>
      <c r="B22" s="378" t="s">
        <v>421</v>
      </c>
      <c r="C22" s="379"/>
      <c r="D22" s="379"/>
      <c r="E22" s="379"/>
      <c r="F22" s="379"/>
      <c r="G22" s="380"/>
      <c r="H22" s="37"/>
      <c r="I22" s="37"/>
      <c r="J22" s="37"/>
      <c r="K22" s="37"/>
      <c r="L22" s="37"/>
      <c r="M22" s="37"/>
      <c r="N22" s="37"/>
      <c r="O22" s="37"/>
      <c r="P22" s="37"/>
      <c r="Q22" s="29"/>
      <c r="R22" s="4"/>
      <c r="S22" s="4"/>
      <c r="T22" s="3"/>
      <c r="U22" s="3"/>
      <c r="V22" s="3"/>
      <c r="W22" s="3"/>
      <c r="X22" s="3"/>
      <c r="Y22" s="3"/>
    </row>
  </sheetData>
  <mergeCells count="32">
    <mergeCell ref="A4:S4"/>
    <mergeCell ref="A6:S6"/>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B22:G22"/>
    <mergeCell ref="A15:S15"/>
    <mergeCell ref="A16:S16"/>
    <mergeCell ref="A17:S17"/>
    <mergeCell ref="A18:S18"/>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8"/>
  <sheetViews>
    <sheetView view="pageBreakPreview" zoomScale="60" workbookViewId="0"/>
  </sheetViews>
  <sheetFormatPr defaultColWidth="10.7109375" defaultRowHeight="15.75" x14ac:dyDescent="0.25"/>
  <cols>
    <col min="1" max="1" width="6.85546875" style="42" customWidth="1"/>
    <col min="2" max="2" width="12.5703125" style="42" customWidth="1"/>
    <col min="3" max="3" width="20.7109375" style="42" customWidth="1"/>
    <col min="4" max="4" width="16.140625" style="42" customWidth="1"/>
    <col min="5" max="5" width="19.4257812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2" width="10.85546875" style="42" customWidth="1"/>
    <col min="23"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0" t="s">
        <v>68</v>
      </c>
    </row>
    <row r="2" spans="1:27" s="8" customFormat="1" ht="18.75" customHeight="1" x14ac:dyDescent="0.3">
      <c r="E2" s="14"/>
      <c r="AA2" s="12" t="s">
        <v>10</v>
      </c>
    </row>
    <row r="3" spans="1:27" s="8" customFormat="1" ht="18.75" customHeight="1" x14ac:dyDescent="0.3">
      <c r="E3" s="14"/>
      <c r="AA3" s="12" t="s">
        <v>431</v>
      </c>
    </row>
    <row r="4" spans="1:27" s="8" customFormat="1" x14ac:dyDescent="0.2">
      <c r="E4" s="13"/>
    </row>
    <row r="5" spans="1:27" s="8" customFormat="1" x14ac:dyDescent="0.2">
      <c r="A5" s="372" t="s">
        <v>676</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7" s="8" customFormat="1" x14ac:dyDescent="0.2">
      <c r="A6" s="108"/>
      <c r="B6" s="108"/>
      <c r="C6" s="108"/>
      <c r="D6" s="108"/>
      <c r="E6" s="108"/>
      <c r="F6" s="108"/>
      <c r="G6" s="108"/>
      <c r="H6" s="108"/>
      <c r="I6" s="108"/>
      <c r="J6" s="108"/>
      <c r="K6" s="108"/>
      <c r="L6" s="108"/>
      <c r="M6" s="108"/>
      <c r="N6" s="108"/>
      <c r="O6" s="108"/>
      <c r="P6" s="108"/>
      <c r="Q6" s="108"/>
      <c r="R6" s="108"/>
      <c r="S6" s="108"/>
      <c r="T6" s="108"/>
    </row>
    <row r="7" spans="1:27" s="8" customFormat="1" ht="18.75" x14ac:dyDescent="0.2">
      <c r="E7" s="376" t="s">
        <v>9</v>
      </c>
      <c r="F7" s="376"/>
      <c r="G7" s="376"/>
      <c r="H7" s="376"/>
      <c r="I7" s="376"/>
      <c r="J7" s="376"/>
      <c r="K7" s="376"/>
      <c r="L7" s="376"/>
      <c r="M7" s="376"/>
      <c r="N7" s="376"/>
      <c r="O7" s="376"/>
      <c r="P7" s="376"/>
      <c r="Q7" s="376"/>
      <c r="R7" s="376"/>
      <c r="S7" s="376"/>
      <c r="T7" s="376"/>
      <c r="U7" s="376"/>
      <c r="V7" s="376"/>
      <c r="W7" s="376"/>
      <c r="X7" s="376"/>
      <c r="Y7" s="376"/>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77" t="s">
        <v>674</v>
      </c>
      <c r="F9" s="377"/>
      <c r="G9" s="377"/>
      <c r="H9" s="377"/>
      <c r="I9" s="377"/>
      <c r="J9" s="377"/>
      <c r="K9" s="377"/>
      <c r="L9" s="377"/>
      <c r="M9" s="377"/>
      <c r="N9" s="377"/>
      <c r="O9" s="377"/>
      <c r="P9" s="377"/>
      <c r="Q9" s="377"/>
      <c r="R9" s="377"/>
      <c r="S9" s="377"/>
      <c r="T9" s="377"/>
      <c r="U9" s="377"/>
      <c r="V9" s="377"/>
      <c r="W9" s="377"/>
      <c r="X9" s="377"/>
      <c r="Y9" s="377"/>
    </row>
    <row r="10" spans="1:27" s="8" customFormat="1" ht="18.75" customHeight="1" x14ac:dyDescent="0.2">
      <c r="E10" s="373" t="s">
        <v>8</v>
      </c>
      <c r="F10" s="373"/>
      <c r="G10" s="373"/>
      <c r="H10" s="373"/>
      <c r="I10" s="373"/>
      <c r="J10" s="373"/>
      <c r="K10" s="373"/>
      <c r="L10" s="373"/>
      <c r="M10" s="373"/>
      <c r="N10" s="373"/>
      <c r="O10" s="373"/>
      <c r="P10" s="373"/>
      <c r="Q10" s="373"/>
      <c r="R10" s="373"/>
      <c r="S10" s="373"/>
      <c r="T10" s="373"/>
      <c r="U10" s="373"/>
      <c r="V10" s="373"/>
      <c r="W10" s="373"/>
      <c r="X10" s="373"/>
      <c r="Y10" s="373"/>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77" t="s">
        <v>785</v>
      </c>
      <c r="F12" s="387"/>
      <c r="G12" s="387"/>
      <c r="H12" s="387"/>
      <c r="I12" s="387"/>
      <c r="J12" s="387"/>
      <c r="K12" s="387"/>
      <c r="L12" s="387"/>
      <c r="M12" s="387"/>
      <c r="N12" s="387"/>
      <c r="O12" s="387"/>
      <c r="P12" s="387"/>
      <c r="Q12" s="387"/>
      <c r="R12" s="387"/>
      <c r="S12" s="387"/>
      <c r="T12" s="387"/>
      <c r="U12" s="387"/>
      <c r="V12" s="387"/>
      <c r="W12" s="387"/>
      <c r="X12" s="387"/>
      <c r="Y12" s="387"/>
    </row>
    <row r="13" spans="1:27" s="8" customFormat="1" ht="18.75" customHeight="1" x14ac:dyDescent="0.2">
      <c r="E13" s="373" t="s">
        <v>7</v>
      </c>
      <c r="F13" s="373"/>
      <c r="G13" s="373"/>
      <c r="H13" s="373"/>
      <c r="I13" s="373"/>
      <c r="J13" s="373"/>
      <c r="K13" s="373"/>
      <c r="L13" s="373"/>
      <c r="M13" s="373"/>
      <c r="N13" s="373"/>
      <c r="O13" s="373"/>
      <c r="P13" s="373"/>
      <c r="Q13" s="373"/>
      <c r="R13" s="373"/>
      <c r="S13" s="373"/>
      <c r="T13" s="373"/>
      <c r="U13" s="373"/>
      <c r="V13" s="373"/>
      <c r="W13" s="373"/>
      <c r="X13" s="373"/>
      <c r="Y13" s="373"/>
    </row>
    <row r="14" spans="1:27" s="8" customFormat="1" ht="16.5" customHeight="1" x14ac:dyDescent="0.2">
      <c r="E14" s="3"/>
      <c r="F14" s="3"/>
      <c r="G14" s="3"/>
      <c r="H14" s="3"/>
      <c r="I14" s="3"/>
      <c r="J14" s="3"/>
      <c r="K14" s="3"/>
      <c r="L14" s="3"/>
      <c r="M14" s="3"/>
      <c r="N14" s="3"/>
      <c r="O14" s="3"/>
      <c r="P14" s="3"/>
      <c r="Q14" s="3"/>
      <c r="R14" s="3"/>
      <c r="S14" s="3"/>
      <c r="T14" s="3"/>
      <c r="U14" s="3"/>
      <c r="V14" s="3"/>
      <c r="W14" s="3"/>
    </row>
    <row r="15" spans="1:27" s="2" customFormat="1" ht="18.75" customHeight="1" x14ac:dyDescent="0.2">
      <c r="E15" s="377" t="s">
        <v>717</v>
      </c>
      <c r="F15" s="377"/>
      <c r="G15" s="377"/>
      <c r="H15" s="377"/>
      <c r="I15" s="377"/>
      <c r="J15" s="377"/>
      <c r="K15" s="377"/>
      <c r="L15" s="377"/>
      <c r="M15" s="377"/>
      <c r="N15" s="377"/>
      <c r="O15" s="377"/>
      <c r="P15" s="377"/>
      <c r="Q15" s="377"/>
      <c r="R15" s="377"/>
      <c r="S15" s="377"/>
      <c r="T15" s="377"/>
      <c r="U15" s="377"/>
      <c r="V15" s="377"/>
      <c r="W15" s="377"/>
      <c r="X15" s="377"/>
      <c r="Y15" s="377"/>
    </row>
    <row r="16" spans="1:27" s="2" customFormat="1" ht="15" customHeight="1" x14ac:dyDescent="0.2">
      <c r="E16" s="373" t="s">
        <v>6</v>
      </c>
      <c r="F16" s="373"/>
      <c r="G16" s="373"/>
      <c r="H16" s="373"/>
      <c r="I16" s="373"/>
      <c r="J16" s="373"/>
      <c r="K16" s="373"/>
      <c r="L16" s="373"/>
      <c r="M16" s="373"/>
      <c r="N16" s="373"/>
      <c r="O16" s="373"/>
      <c r="P16" s="373"/>
      <c r="Q16" s="373"/>
      <c r="R16" s="373"/>
      <c r="S16" s="373"/>
      <c r="T16" s="373"/>
      <c r="U16" s="373"/>
      <c r="V16" s="373"/>
      <c r="W16" s="373"/>
      <c r="X16" s="373"/>
      <c r="Y16" s="37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374</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45" customFormat="1" ht="21" customHeight="1" x14ac:dyDescent="0.25"/>
    <row r="21" spans="1:27" ht="15.75" customHeight="1" x14ac:dyDescent="0.25">
      <c r="A21" s="390" t="s">
        <v>5</v>
      </c>
      <c r="B21" s="392" t="s">
        <v>380</v>
      </c>
      <c r="C21" s="393"/>
      <c r="D21" s="392" t="s">
        <v>382</v>
      </c>
      <c r="E21" s="393"/>
      <c r="F21" s="388" t="s">
        <v>93</v>
      </c>
      <c r="G21" s="389"/>
      <c r="H21" s="389"/>
      <c r="I21" s="396"/>
      <c r="J21" s="390" t="s">
        <v>383</v>
      </c>
      <c r="K21" s="392" t="s">
        <v>384</v>
      </c>
      <c r="L21" s="393"/>
      <c r="M21" s="392" t="s">
        <v>385</v>
      </c>
      <c r="N21" s="393"/>
      <c r="O21" s="392" t="s">
        <v>373</v>
      </c>
      <c r="P21" s="393"/>
      <c r="Q21" s="392" t="s">
        <v>111</v>
      </c>
      <c r="R21" s="393"/>
      <c r="S21" s="390" t="s">
        <v>110</v>
      </c>
      <c r="T21" s="390" t="s">
        <v>386</v>
      </c>
      <c r="U21" s="390" t="s">
        <v>381</v>
      </c>
      <c r="V21" s="392" t="s">
        <v>109</v>
      </c>
      <c r="W21" s="393"/>
      <c r="X21" s="388" t="s">
        <v>106</v>
      </c>
      <c r="Y21" s="389"/>
      <c r="Z21" s="388" t="s">
        <v>105</v>
      </c>
      <c r="AA21" s="389"/>
    </row>
    <row r="22" spans="1:27" ht="216" customHeight="1" x14ac:dyDescent="0.25">
      <c r="A22" s="397"/>
      <c r="B22" s="394"/>
      <c r="C22" s="395"/>
      <c r="D22" s="394"/>
      <c r="E22" s="395"/>
      <c r="F22" s="388" t="s">
        <v>108</v>
      </c>
      <c r="G22" s="396"/>
      <c r="H22" s="388" t="s">
        <v>107</v>
      </c>
      <c r="I22" s="396"/>
      <c r="J22" s="391"/>
      <c r="K22" s="394"/>
      <c r="L22" s="395"/>
      <c r="M22" s="394"/>
      <c r="N22" s="395"/>
      <c r="O22" s="394"/>
      <c r="P22" s="395"/>
      <c r="Q22" s="394"/>
      <c r="R22" s="395"/>
      <c r="S22" s="391"/>
      <c r="T22" s="391"/>
      <c r="U22" s="391"/>
      <c r="V22" s="394"/>
      <c r="W22" s="395"/>
      <c r="X22" s="80" t="s">
        <v>104</v>
      </c>
      <c r="Y22" s="80" t="s">
        <v>372</v>
      </c>
      <c r="Z22" s="80" t="s">
        <v>103</v>
      </c>
      <c r="AA22" s="80" t="s">
        <v>102</v>
      </c>
    </row>
    <row r="23" spans="1:27" ht="60" customHeight="1" x14ac:dyDescent="0.25">
      <c r="A23" s="391"/>
      <c r="B23" s="81" t="s">
        <v>100</v>
      </c>
      <c r="C23" s="81" t="s">
        <v>101</v>
      </c>
      <c r="D23" s="81" t="s">
        <v>100</v>
      </c>
      <c r="E23" s="81" t="s">
        <v>101</v>
      </c>
      <c r="F23" s="81" t="s">
        <v>100</v>
      </c>
      <c r="G23" s="81" t="s">
        <v>101</v>
      </c>
      <c r="H23" s="81" t="s">
        <v>100</v>
      </c>
      <c r="I23" s="81" t="s">
        <v>101</v>
      </c>
      <c r="J23" s="81" t="s">
        <v>100</v>
      </c>
      <c r="K23" s="81" t="s">
        <v>100</v>
      </c>
      <c r="L23" s="81" t="s">
        <v>101</v>
      </c>
      <c r="M23" s="81" t="s">
        <v>100</v>
      </c>
      <c r="N23" s="81" t="s">
        <v>101</v>
      </c>
      <c r="O23" s="81" t="s">
        <v>100</v>
      </c>
      <c r="P23" s="81" t="s">
        <v>101</v>
      </c>
      <c r="Q23" s="81" t="s">
        <v>100</v>
      </c>
      <c r="R23" s="81" t="s">
        <v>101</v>
      </c>
      <c r="S23" s="81" t="s">
        <v>100</v>
      </c>
      <c r="T23" s="81" t="s">
        <v>100</v>
      </c>
      <c r="U23" s="81" t="s">
        <v>100</v>
      </c>
      <c r="V23" s="81" t="s">
        <v>100</v>
      </c>
      <c r="W23" s="81" t="s">
        <v>101</v>
      </c>
      <c r="X23" s="81" t="s">
        <v>100</v>
      </c>
      <c r="Y23" s="81" t="s">
        <v>100</v>
      </c>
      <c r="Z23" s="80" t="s">
        <v>100</v>
      </c>
      <c r="AA23" s="80" t="s">
        <v>100</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45" customFormat="1" ht="106.5" customHeight="1" x14ac:dyDescent="0.25">
      <c r="A25" s="85">
        <v>1</v>
      </c>
      <c r="B25" s="133" t="s">
        <v>720</v>
      </c>
      <c r="C25" s="151" t="s">
        <v>720</v>
      </c>
      <c r="D25" s="133" t="s">
        <v>721</v>
      </c>
      <c r="E25" s="150" t="s">
        <v>721</v>
      </c>
      <c r="F25" s="133">
        <v>10</v>
      </c>
      <c r="G25" s="133">
        <v>10</v>
      </c>
      <c r="H25" s="133">
        <v>10</v>
      </c>
      <c r="I25" s="133">
        <v>10</v>
      </c>
      <c r="J25" s="134" t="s">
        <v>546</v>
      </c>
      <c r="K25" s="133" t="s">
        <v>416</v>
      </c>
      <c r="L25" s="133" t="s">
        <v>416</v>
      </c>
      <c r="M25" s="134" t="s">
        <v>523</v>
      </c>
      <c r="N25" s="135" t="s">
        <v>524</v>
      </c>
      <c r="O25" s="135" t="s">
        <v>417</v>
      </c>
      <c r="P25" s="135" t="s">
        <v>525</v>
      </c>
      <c r="Q25" s="153">
        <v>0.56000000000000005</v>
      </c>
      <c r="R25" s="153">
        <v>0.59</v>
      </c>
      <c r="S25" s="135" t="s">
        <v>422</v>
      </c>
      <c r="T25" s="135" t="s">
        <v>422</v>
      </c>
      <c r="U25" s="133" t="s">
        <v>422</v>
      </c>
      <c r="V25" s="134" t="s">
        <v>430</v>
      </c>
      <c r="W25" s="86" t="s">
        <v>722</v>
      </c>
      <c r="X25" s="140" t="s">
        <v>422</v>
      </c>
      <c r="Y25" s="140" t="s">
        <v>422</v>
      </c>
      <c r="Z25" s="140" t="s">
        <v>422</v>
      </c>
      <c r="AA25" s="140" t="s">
        <v>422</v>
      </c>
    </row>
    <row r="26" spans="1:27" ht="3" customHeight="1" x14ac:dyDescent="0.25">
      <c r="X26" s="82"/>
      <c r="Y26" s="83"/>
    </row>
    <row r="27" spans="1:27" s="43" customFormat="1" ht="12.75" x14ac:dyDescent="0.2">
      <c r="A27" s="44"/>
      <c r="B27" s="44"/>
      <c r="C27" s="44"/>
      <c r="E27" s="44"/>
    </row>
    <row r="28" spans="1:27" s="43" customFormat="1" ht="12.75" x14ac:dyDescent="0.2">
      <c r="A28" s="44"/>
      <c r="B28" s="44"/>
      <c r="C28" s="4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30"/>
  <sheetViews>
    <sheetView view="pageBreakPreview" zoomScaleSheetLayoutView="10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30" t="s">
        <v>68</v>
      </c>
    </row>
    <row r="2" spans="1:29" s="8" customFormat="1" ht="18.75" customHeight="1" x14ac:dyDescent="0.3">
      <c r="A2" s="14"/>
      <c r="C2" s="12" t="s">
        <v>10</v>
      </c>
    </row>
    <row r="3" spans="1:29" s="8" customFormat="1" ht="18.75" x14ac:dyDescent="0.3">
      <c r="A3" s="13"/>
      <c r="C3" s="12" t="s">
        <v>431</v>
      </c>
    </row>
    <row r="4" spans="1:29" s="8" customFormat="1" ht="15.75" x14ac:dyDescent="0.2">
      <c r="A4" s="372" t="s">
        <v>673</v>
      </c>
      <c r="B4" s="372"/>
      <c r="C4" s="372"/>
    </row>
    <row r="5" spans="1:29" s="8" customFormat="1" ht="15.75" x14ac:dyDescent="0.2">
      <c r="A5" s="13"/>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8" customFormat="1" ht="18.75" x14ac:dyDescent="0.3">
      <c r="A6" s="376" t="s">
        <v>9</v>
      </c>
      <c r="B6" s="376"/>
      <c r="C6" s="376"/>
      <c r="G6" s="12"/>
    </row>
    <row r="7" spans="1:29" s="8" customFormat="1" ht="18.75" x14ac:dyDescent="0.2">
      <c r="A7" s="11"/>
      <c r="B7" s="11"/>
      <c r="C7" s="11"/>
      <c r="D7" s="10"/>
      <c r="E7" s="10"/>
      <c r="F7" s="10"/>
      <c r="G7" s="10"/>
      <c r="H7" s="10"/>
      <c r="I7" s="10"/>
      <c r="J7" s="10"/>
      <c r="K7" s="10"/>
      <c r="L7" s="10"/>
      <c r="M7" s="10"/>
      <c r="N7" s="10"/>
      <c r="O7" s="10"/>
      <c r="P7" s="10"/>
      <c r="Q7" s="10"/>
      <c r="R7" s="10"/>
      <c r="S7" s="10"/>
      <c r="T7" s="10"/>
      <c r="U7" s="10"/>
    </row>
    <row r="8" spans="1:29" s="8" customFormat="1" ht="18.75" x14ac:dyDescent="0.2">
      <c r="A8" s="377" t="s">
        <v>674</v>
      </c>
      <c r="B8" s="377"/>
      <c r="C8" s="377"/>
      <c r="D8" s="11"/>
      <c r="E8" s="11"/>
      <c r="F8" s="11"/>
      <c r="G8" s="11"/>
      <c r="H8" s="10"/>
      <c r="I8" s="10"/>
      <c r="J8" s="10"/>
      <c r="K8" s="10"/>
      <c r="L8" s="10"/>
      <c r="M8" s="10"/>
      <c r="N8" s="10"/>
      <c r="O8" s="10"/>
      <c r="P8" s="10"/>
      <c r="Q8" s="10"/>
      <c r="R8" s="10"/>
      <c r="S8" s="10"/>
      <c r="T8" s="10"/>
      <c r="U8" s="10"/>
    </row>
    <row r="9" spans="1:29" s="8" customFormat="1" ht="18.75" x14ac:dyDescent="0.2">
      <c r="A9" s="373" t="s">
        <v>8</v>
      </c>
      <c r="B9" s="373"/>
      <c r="C9" s="373"/>
      <c r="D9" s="7"/>
      <c r="E9" s="7"/>
      <c r="F9" s="7"/>
      <c r="G9" s="7"/>
      <c r="H9" s="10"/>
      <c r="I9" s="10"/>
      <c r="J9" s="10"/>
      <c r="K9" s="10"/>
      <c r="L9" s="10"/>
      <c r="M9" s="10"/>
      <c r="N9" s="10"/>
      <c r="O9" s="10"/>
      <c r="P9" s="10"/>
      <c r="Q9" s="10"/>
      <c r="R9" s="10"/>
      <c r="S9" s="10"/>
      <c r="T9" s="10"/>
      <c r="U9" s="10"/>
    </row>
    <row r="10" spans="1:29" s="8" customFormat="1" ht="18.75" x14ac:dyDescent="0.2">
      <c r="A10" s="11"/>
      <c r="B10" s="11"/>
      <c r="C10" s="11"/>
      <c r="D10" s="5"/>
      <c r="E10" s="5"/>
      <c r="F10" s="5"/>
      <c r="G10" s="5"/>
      <c r="H10" s="10"/>
      <c r="I10" s="10"/>
      <c r="J10" s="10"/>
      <c r="K10" s="10"/>
      <c r="L10" s="10"/>
      <c r="M10" s="10"/>
      <c r="N10" s="10"/>
      <c r="O10" s="10"/>
      <c r="P10" s="10"/>
      <c r="Q10" s="10"/>
      <c r="R10" s="10"/>
      <c r="S10" s="10"/>
      <c r="T10" s="10"/>
      <c r="U10" s="10"/>
    </row>
    <row r="11" spans="1:29" s="8" customFormat="1" ht="18.75" x14ac:dyDescent="0.2">
      <c r="A11" s="375" t="s">
        <v>785</v>
      </c>
      <c r="B11" s="376"/>
      <c r="C11" s="376"/>
      <c r="D11" s="11"/>
      <c r="E11" s="11"/>
      <c r="F11" s="11"/>
      <c r="G11" s="11"/>
      <c r="H11" s="10"/>
      <c r="I11" s="10"/>
      <c r="J11" s="10"/>
      <c r="K11" s="10"/>
      <c r="L11" s="10"/>
      <c r="M11" s="10"/>
      <c r="N11" s="10"/>
      <c r="O11" s="10"/>
      <c r="P11" s="10"/>
      <c r="Q11" s="10"/>
      <c r="R11" s="10"/>
      <c r="S11" s="10"/>
      <c r="T11" s="10"/>
      <c r="U11" s="10"/>
    </row>
    <row r="12" spans="1:29" s="8" customFormat="1" ht="18.75" x14ac:dyDescent="0.2">
      <c r="A12" s="373" t="s">
        <v>7</v>
      </c>
      <c r="B12" s="373"/>
      <c r="C12" s="373"/>
      <c r="D12" s="7"/>
      <c r="E12" s="7"/>
      <c r="F12" s="7"/>
      <c r="G12" s="7"/>
      <c r="H12" s="10"/>
      <c r="I12" s="10"/>
      <c r="J12" s="10"/>
      <c r="K12" s="10"/>
      <c r="L12" s="10"/>
      <c r="M12" s="10"/>
      <c r="N12" s="10"/>
      <c r="O12" s="10"/>
      <c r="P12" s="10"/>
      <c r="Q12" s="10"/>
      <c r="R12" s="10"/>
      <c r="S12" s="10"/>
      <c r="T12" s="10"/>
      <c r="U12" s="10"/>
    </row>
    <row r="13" spans="1:29" s="8" customFormat="1" ht="18.75" x14ac:dyDescent="0.2">
      <c r="A13" s="3"/>
      <c r="B13" s="3"/>
      <c r="C13" s="3"/>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75" t="s">
        <v>717</v>
      </c>
      <c r="B14" s="375"/>
      <c r="C14" s="375"/>
      <c r="D14" s="3"/>
      <c r="E14" s="3"/>
      <c r="F14" s="3"/>
      <c r="G14" s="3"/>
      <c r="H14" s="3"/>
      <c r="I14" s="3"/>
      <c r="J14" s="3"/>
      <c r="K14" s="3"/>
      <c r="L14" s="3"/>
      <c r="M14" s="3"/>
      <c r="N14" s="3"/>
      <c r="O14" s="3"/>
      <c r="P14" s="3"/>
      <c r="Q14" s="3"/>
      <c r="R14" s="3"/>
      <c r="S14" s="3"/>
      <c r="T14" s="3"/>
      <c r="U14" s="3"/>
    </row>
    <row r="15" spans="1:29" s="2" customFormat="1" ht="15.75" x14ac:dyDescent="0.2">
      <c r="A15" s="373" t="s">
        <v>6</v>
      </c>
      <c r="B15" s="373"/>
      <c r="C15" s="373"/>
      <c r="D15" s="7"/>
      <c r="E15" s="7"/>
      <c r="F15" s="7"/>
      <c r="G15" s="7"/>
      <c r="H15" s="7"/>
      <c r="I15" s="7"/>
      <c r="J15" s="7"/>
      <c r="K15" s="7"/>
      <c r="L15" s="7"/>
      <c r="M15" s="7"/>
      <c r="N15" s="7"/>
      <c r="O15" s="7"/>
      <c r="P15" s="7"/>
      <c r="Q15" s="7"/>
      <c r="R15" s="7"/>
      <c r="S15" s="7"/>
      <c r="T15" s="7"/>
      <c r="U15" s="7"/>
    </row>
    <row r="16" spans="1:29" s="2" customFormat="1" ht="15" customHeight="1" x14ac:dyDescent="0.2">
      <c r="A16" s="373"/>
      <c r="B16" s="373"/>
      <c r="C16" s="373"/>
      <c r="D16" s="5"/>
      <c r="E16" s="5"/>
      <c r="F16" s="5"/>
      <c r="G16" s="5"/>
      <c r="H16" s="5"/>
      <c r="I16" s="5"/>
      <c r="J16" s="5"/>
      <c r="K16" s="5"/>
      <c r="L16" s="5"/>
      <c r="M16" s="5"/>
      <c r="N16" s="5"/>
      <c r="O16" s="5"/>
      <c r="P16" s="5"/>
      <c r="Q16" s="5"/>
      <c r="R16" s="5"/>
      <c r="S16" s="5"/>
      <c r="T16" s="5"/>
      <c r="U16" s="5"/>
    </row>
    <row r="17" spans="1:21" s="2" customFormat="1" ht="15" customHeight="1" x14ac:dyDescent="0.2">
      <c r="A17" s="381"/>
      <c r="B17" s="381"/>
      <c r="C17" s="381"/>
      <c r="D17" s="3"/>
      <c r="E17" s="3"/>
      <c r="F17" s="3"/>
      <c r="G17" s="3"/>
      <c r="H17" s="3"/>
      <c r="I17" s="3"/>
      <c r="J17" s="3"/>
      <c r="K17" s="3"/>
      <c r="L17" s="3"/>
      <c r="M17" s="3"/>
      <c r="N17" s="3"/>
      <c r="O17" s="3"/>
      <c r="P17" s="3"/>
      <c r="Q17" s="3"/>
      <c r="R17" s="3"/>
    </row>
    <row r="18" spans="1:21" s="2" customFormat="1" ht="27.75" customHeight="1" x14ac:dyDescent="0.2">
      <c r="A18" s="374" t="s">
        <v>368</v>
      </c>
      <c r="B18" s="374"/>
      <c r="C18" s="374"/>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2" t="s">
        <v>5</v>
      </c>
      <c r="B20" s="29" t="s">
        <v>67</v>
      </c>
      <c r="C20" s="28" t="s">
        <v>66</v>
      </c>
      <c r="D20" s="5"/>
      <c r="E20" s="5"/>
      <c r="F20" s="5"/>
      <c r="G20" s="5"/>
      <c r="H20" s="3"/>
      <c r="I20" s="3"/>
      <c r="J20" s="3"/>
      <c r="K20" s="3"/>
      <c r="L20" s="3"/>
      <c r="M20" s="3"/>
      <c r="N20" s="3"/>
      <c r="O20" s="3"/>
      <c r="P20" s="3"/>
      <c r="Q20" s="3"/>
      <c r="R20" s="3"/>
    </row>
    <row r="21" spans="1:21" s="2" customFormat="1" ht="16.5" customHeight="1" x14ac:dyDescent="0.2">
      <c r="A21" s="28">
        <v>1</v>
      </c>
      <c r="B21" s="29">
        <v>2</v>
      </c>
      <c r="C21" s="28">
        <v>3</v>
      </c>
      <c r="D21" s="5"/>
      <c r="E21" s="5"/>
      <c r="F21" s="5"/>
      <c r="G21" s="5"/>
      <c r="H21" s="3"/>
      <c r="I21" s="3"/>
      <c r="J21" s="3"/>
      <c r="K21" s="3"/>
      <c r="L21" s="3"/>
      <c r="M21" s="3"/>
      <c r="N21" s="3"/>
      <c r="O21" s="3"/>
      <c r="P21" s="3"/>
      <c r="Q21" s="3"/>
      <c r="R21" s="3"/>
    </row>
    <row r="22" spans="1:21" s="2" customFormat="1" ht="33.75" customHeight="1" x14ac:dyDescent="0.2">
      <c r="A22" s="21" t="s">
        <v>65</v>
      </c>
      <c r="B22" s="24" t="s">
        <v>378</v>
      </c>
      <c r="C22" s="117" t="s">
        <v>409</v>
      </c>
      <c r="D22" s="5"/>
      <c r="E22" s="5"/>
      <c r="F22" s="3"/>
      <c r="G22" s="3"/>
      <c r="H22" s="3"/>
      <c r="I22" s="3"/>
      <c r="J22" s="3"/>
      <c r="K22" s="3"/>
      <c r="L22" s="3"/>
      <c r="M22" s="3"/>
      <c r="N22" s="3"/>
      <c r="O22" s="3"/>
      <c r="P22" s="3"/>
    </row>
    <row r="23" spans="1:21" ht="42.75" customHeight="1" x14ac:dyDescent="0.25">
      <c r="A23" s="21" t="s">
        <v>63</v>
      </c>
      <c r="B23" s="23" t="s">
        <v>60</v>
      </c>
      <c r="C23" s="118" t="s">
        <v>410</v>
      </c>
    </row>
    <row r="24" spans="1:21" ht="63" customHeight="1" x14ac:dyDescent="0.25">
      <c r="A24" s="21" t="s">
        <v>62</v>
      </c>
      <c r="B24" s="23" t="s">
        <v>412</v>
      </c>
      <c r="C24" s="138" t="s">
        <v>723</v>
      </c>
      <c r="D24" s="136"/>
      <c r="E24" s="136"/>
    </row>
    <row r="25" spans="1:21" ht="63" customHeight="1" x14ac:dyDescent="0.25">
      <c r="A25" s="21" t="s">
        <v>61</v>
      </c>
      <c r="B25" s="23" t="s">
        <v>397</v>
      </c>
      <c r="C25" s="154" t="s">
        <v>787</v>
      </c>
    </row>
    <row r="26" spans="1:21" ht="42.75" customHeight="1" x14ac:dyDescent="0.25">
      <c r="A26" s="21" t="s">
        <v>59</v>
      </c>
      <c r="B26" s="23" t="s">
        <v>218</v>
      </c>
      <c r="C26" s="22" t="s">
        <v>411</v>
      </c>
    </row>
    <row r="27" spans="1:21" ht="42.75" customHeight="1" x14ac:dyDescent="0.25">
      <c r="A27" s="21" t="s">
        <v>58</v>
      </c>
      <c r="B27" s="23" t="s">
        <v>379</v>
      </c>
      <c r="C27" s="118" t="s">
        <v>410</v>
      </c>
    </row>
    <row r="28" spans="1:21" ht="42.75" customHeight="1" x14ac:dyDescent="0.25">
      <c r="A28" s="21" t="s">
        <v>56</v>
      </c>
      <c r="B28" s="23" t="s">
        <v>57</v>
      </c>
      <c r="C28" s="22" t="s">
        <v>677</v>
      </c>
    </row>
    <row r="29" spans="1:21" ht="42.75" customHeight="1" x14ac:dyDescent="0.25">
      <c r="A29" s="21" t="s">
        <v>54</v>
      </c>
      <c r="B29" s="22" t="s">
        <v>55</v>
      </c>
      <c r="C29" s="22" t="s">
        <v>677</v>
      </c>
    </row>
    <row r="30" spans="1:21" ht="42.75" customHeight="1" x14ac:dyDescent="0.25">
      <c r="A30" s="21" t="s">
        <v>72</v>
      </c>
      <c r="B30" s="22" t="s">
        <v>53</v>
      </c>
      <c r="C30" s="22" t="s">
        <v>788</v>
      </c>
    </row>
  </sheetData>
  <mergeCells count="11">
    <mergeCell ref="A18:C18"/>
    <mergeCell ref="A8:C8"/>
    <mergeCell ref="A9:C9"/>
    <mergeCell ref="A11:C11"/>
    <mergeCell ref="A12:C12"/>
    <mergeCell ref="A14:C14"/>
    <mergeCell ref="A4:C4"/>
    <mergeCell ref="A6:C6"/>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30"/>
  <sheetViews>
    <sheetView view="pageBreakPreview" zoomScale="85" zoomScaleNormal="80" zoomScaleSheetLayoutView="85"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2" t="s">
        <v>10</v>
      </c>
    </row>
    <row r="3" spans="1:28" ht="18.75" x14ac:dyDescent="0.3">
      <c r="Z3" s="12" t="s">
        <v>431</v>
      </c>
    </row>
    <row r="4" spans="1:28" ht="18.75" customHeight="1" x14ac:dyDescent="0.25">
      <c r="A4" s="372" t="s">
        <v>675</v>
      </c>
      <c r="B4" s="372"/>
      <c r="C4" s="372"/>
      <c r="D4" s="372"/>
      <c r="E4" s="372"/>
      <c r="F4" s="372"/>
      <c r="G4" s="372"/>
      <c r="H4" s="372"/>
      <c r="I4" s="372"/>
      <c r="J4" s="372"/>
      <c r="K4" s="372"/>
      <c r="L4" s="372"/>
      <c r="M4" s="372"/>
      <c r="N4" s="372"/>
      <c r="O4" s="372"/>
      <c r="P4" s="372"/>
      <c r="Q4" s="372"/>
      <c r="R4" s="372"/>
      <c r="S4" s="372"/>
      <c r="T4" s="372"/>
      <c r="U4" s="372"/>
      <c r="V4" s="372"/>
      <c r="W4" s="372"/>
      <c r="X4" s="372"/>
      <c r="Y4" s="372"/>
      <c r="Z4" s="372"/>
    </row>
    <row r="6" spans="1:28" ht="18.75" x14ac:dyDescent="0.25">
      <c r="A6" s="376" t="s">
        <v>9</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10"/>
      <c r="AB6" s="10"/>
    </row>
    <row r="7" spans="1:28" ht="18.75" x14ac:dyDescent="0.25">
      <c r="A7" s="376"/>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10"/>
      <c r="AB7" s="10"/>
    </row>
    <row r="8" spans="1:28" x14ac:dyDescent="0.25">
      <c r="A8" s="398" t="s">
        <v>674</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7"/>
      <c r="AB8" s="7"/>
    </row>
    <row r="9" spans="1:28" ht="15.75" x14ac:dyDescent="0.25">
      <c r="A9" s="373" t="s">
        <v>8</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5"/>
      <c r="AB9" s="5"/>
    </row>
    <row r="10" spans="1:28" ht="18.75" x14ac:dyDescent="0.25">
      <c r="A10" s="376"/>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10"/>
      <c r="AB10" s="10"/>
    </row>
    <row r="11" spans="1:28" ht="15.75" x14ac:dyDescent="0.25">
      <c r="A11" s="377" t="s">
        <v>785</v>
      </c>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7"/>
      <c r="AB11" s="7"/>
    </row>
    <row r="12" spans="1:28" ht="15.75" x14ac:dyDescent="0.25">
      <c r="A12" s="373" t="s">
        <v>7</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5"/>
      <c r="AB12" s="5"/>
    </row>
    <row r="13" spans="1:28"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9"/>
      <c r="AB13" s="9"/>
    </row>
    <row r="14" spans="1:28" ht="15.75" x14ac:dyDescent="0.25">
      <c r="A14" s="377" t="s">
        <v>717</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7"/>
      <c r="AB14" s="7"/>
    </row>
    <row r="15" spans="1:28" ht="15.75" x14ac:dyDescent="0.25">
      <c r="A15" s="373" t="s">
        <v>6</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5"/>
      <c r="AB15" s="5"/>
    </row>
    <row r="16" spans="1:28"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15"/>
      <c r="AB16" s="15"/>
    </row>
    <row r="17" spans="1:2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15"/>
      <c r="AB17" s="15"/>
    </row>
    <row r="18" spans="1:28"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15"/>
      <c r="AB18" s="15"/>
    </row>
    <row r="19" spans="1:2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15"/>
      <c r="AB19" s="15"/>
    </row>
    <row r="20" spans="1:28"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15"/>
      <c r="AB20" s="15"/>
    </row>
    <row r="21" spans="1:28" x14ac:dyDescent="0.25">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15"/>
      <c r="AB21" s="15"/>
    </row>
    <row r="22" spans="1:28" x14ac:dyDescent="0.25">
      <c r="A22" s="400" t="s">
        <v>396</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110"/>
      <c r="AB22" s="110"/>
    </row>
    <row r="23" spans="1:28" ht="32.25" customHeight="1" x14ac:dyDescent="0.25">
      <c r="A23" s="402" t="s">
        <v>257</v>
      </c>
      <c r="B23" s="403"/>
      <c r="C23" s="403"/>
      <c r="D23" s="403"/>
      <c r="E23" s="403"/>
      <c r="F23" s="403"/>
      <c r="G23" s="403"/>
      <c r="H23" s="403"/>
      <c r="I23" s="403"/>
      <c r="J23" s="403"/>
      <c r="K23" s="403"/>
      <c r="L23" s="404"/>
      <c r="M23" s="401" t="s">
        <v>258</v>
      </c>
      <c r="N23" s="401"/>
      <c r="O23" s="401"/>
      <c r="P23" s="401"/>
      <c r="Q23" s="401"/>
      <c r="R23" s="401"/>
      <c r="S23" s="401"/>
      <c r="T23" s="401"/>
      <c r="U23" s="401"/>
      <c r="V23" s="401"/>
      <c r="W23" s="401"/>
      <c r="X23" s="401"/>
      <c r="Y23" s="401"/>
      <c r="Z23" s="401"/>
    </row>
    <row r="24" spans="1:28" ht="151.5" customHeight="1" x14ac:dyDescent="0.25">
      <c r="A24" s="77" t="s">
        <v>221</v>
      </c>
      <c r="B24" s="78" t="s">
        <v>228</v>
      </c>
      <c r="C24" s="77" t="s">
        <v>251</v>
      </c>
      <c r="D24" s="77" t="s">
        <v>222</v>
      </c>
      <c r="E24" s="77" t="s">
        <v>252</v>
      </c>
      <c r="F24" s="77" t="s">
        <v>254</v>
      </c>
      <c r="G24" s="77" t="s">
        <v>253</v>
      </c>
      <c r="H24" s="77" t="s">
        <v>223</v>
      </c>
      <c r="I24" s="77" t="s">
        <v>255</v>
      </c>
      <c r="J24" s="77" t="s">
        <v>229</v>
      </c>
      <c r="K24" s="78" t="s">
        <v>227</v>
      </c>
      <c r="L24" s="78" t="s">
        <v>224</v>
      </c>
      <c r="M24" s="79" t="s">
        <v>235</v>
      </c>
      <c r="N24" s="78" t="s">
        <v>404</v>
      </c>
      <c r="O24" s="77" t="s">
        <v>233</v>
      </c>
      <c r="P24" s="77" t="s">
        <v>234</v>
      </c>
      <c r="Q24" s="77" t="s">
        <v>232</v>
      </c>
      <c r="R24" s="77" t="s">
        <v>223</v>
      </c>
      <c r="S24" s="77" t="s">
        <v>231</v>
      </c>
      <c r="T24" s="77" t="s">
        <v>230</v>
      </c>
      <c r="U24" s="77" t="s">
        <v>250</v>
      </c>
      <c r="V24" s="77" t="s">
        <v>232</v>
      </c>
      <c r="W24" s="87" t="s">
        <v>226</v>
      </c>
      <c r="X24" s="87" t="s">
        <v>237</v>
      </c>
      <c r="Y24" s="87" t="s">
        <v>238</v>
      </c>
      <c r="Z24" s="89" t="s">
        <v>236</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25">
      <c r="A26" s="75" t="s">
        <v>422</v>
      </c>
      <c r="B26" s="75" t="s">
        <v>422</v>
      </c>
      <c r="C26" s="75" t="s">
        <v>422</v>
      </c>
      <c r="D26" s="75" t="s">
        <v>422</v>
      </c>
      <c r="E26" s="75" t="s">
        <v>422</v>
      </c>
      <c r="F26" s="75" t="s">
        <v>422</v>
      </c>
      <c r="G26" s="75" t="s">
        <v>422</v>
      </c>
      <c r="H26" s="75" t="s">
        <v>422</v>
      </c>
      <c r="I26" s="75" t="s">
        <v>422</v>
      </c>
      <c r="J26" s="75" t="s">
        <v>422</v>
      </c>
      <c r="K26" s="75" t="s">
        <v>422</v>
      </c>
      <c r="L26" s="75" t="s">
        <v>422</v>
      </c>
      <c r="M26" s="75" t="s">
        <v>422</v>
      </c>
      <c r="N26" s="75" t="s">
        <v>422</v>
      </c>
      <c r="O26" s="75" t="s">
        <v>422</v>
      </c>
      <c r="P26" s="75" t="s">
        <v>422</v>
      </c>
      <c r="Q26" s="75" t="s">
        <v>422</v>
      </c>
      <c r="R26" s="75" t="s">
        <v>422</v>
      </c>
      <c r="S26" s="75" t="s">
        <v>422</v>
      </c>
      <c r="T26" s="75" t="s">
        <v>422</v>
      </c>
      <c r="U26" s="75" t="s">
        <v>422</v>
      </c>
      <c r="V26" s="75" t="s">
        <v>422</v>
      </c>
      <c r="W26" s="75" t="s">
        <v>422</v>
      </c>
      <c r="X26" s="75" t="s">
        <v>422</v>
      </c>
      <c r="Y26" s="75" t="s">
        <v>422</v>
      </c>
      <c r="Z26" s="75" t="s">
        <v>422</v>
      </c>
    </row>
    <row r="30" spans="1:28" x14ac:dyDescent="0.25">
      <c r="A30" s="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2"/>
  <sheetViews>
    <sheetView view="pageBreakPreview" zoomScaleSheetLayoutView="10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0" t="s">
        <v>68</v>
      </c>
    </row>
    <row r="2" spans="1:28" s="8" customFormat="1" ht="18.75" customHeight="1" x14ac:dyDescent="0.3">
      <c r="A2" s="14"/>
      <c r="B2" s="14"/>
      <c r="O2" s="12" t="s">
        <v>10</v>
      </c>
    </row>
    <row r="3" spans="1:28" s="8" customFormat="1" ht="18.75" x14ac:dyDescent="0.3">
      <c r="A3" s="13"/>
      <c r="B3" s="13"/>
      <c r="O3" s="12" t="s">
        <v>431</v>
      </c>
    </row>
    <row r="4" spans="1:28" s="8" customFormat="1" ht="18.75" x14ac:dyDescent="0.3">
      <c r="A4" s="13"/>
      <c r="B4" s="13"/>
      <c r="L4" s="12"/>
    </row>
    <row r="5" spans="1:28" s="8" customFormat="1" ht="15.75" x14ac:dyDescent="0.2">
      <c r="A5" s="372" t="s">
        <v>678</v>
      </c>
      <c r="B5" s="372"/>
      <c r="C5" s="372"/>
      <c r="D5" s="372"/>
      <c r="E5" s="372"/>
      <c r="F5" s="372"/>
      <c r="G5" s="372"/>
      <c r="H5" s="372"/>
      <c r="I5" s="372"/>
      <c r="J5" s="372"/>
      <c r="K5" s="372"/>
      <c r="L5" s="372"/>
      <c r="M5" s="372"/>
      <c r="N5" s="372"/>
      <c r="O5" s="372"/>
      <c r="P5" s="109"/>
      <c r="Q5" s="109"/>
      <c r="R5" s="109"/>
      <c r="S5" s="109"/>
      <c r="T5" s="109"/>
      <c r="U5" s="109"/>
      <c r="V5" s="109"/>
      <c r="W5" s="109"/>
      <c r="X5" s="109"/>
      <c r="Y5" s="109"/>
      <c r="Z5" s="109"/>
      <c r="AA5" s="109"/>
      <c r="AB5" s="109"/>
    </row>
    <row r="6" spans="1:28" s="8" customFormat="1" ht="18.75" x14ac:dyDescent="0.3">
      <c r="A6" s="13"/>
      <c r="B6" s="13"/>
      <c r="L6" s="12"/>
    </row>
    <row r="7" spans="1:28" s="8" customFormat="1" ht="18.75" x14ac:dyDescent="0.2">
      <c r="A7" s="376" t="s">
        <v>9</v>
      </c>
      <c r="B7" s="376"/>
      <c r="C7" s="376"/>
      <c r="D7" s="376"/>
      <c r="E7" s="376"/>
      <c r="F7" s="376"/>
      <c r="G7" s="376"/>
      <c r="H7" s="376"/>
      <c r="I7" s="376"/>
      <c r="J7" s="376"/>
      <c r="K7" s="376"/>
      <c r="L7" s="376"/>
      <c r="M7" s="376"/>
      <c r="N7" s="376"/>
      <c r="O7" s="376"/>
      <c r="P7" s="10"/>
      <c r="Q7" s="10"/>
      <c r="R7" s="10"/>
      <c r="S7" s="10"/>
      <c r="T7" s="10"/>
      <c r="U7" s="10"/>
      <c r="V7" s="10"/>
      <c r="W7" s="10"/>
      <c r="X7" s="10"/>
      <c r="Y7" s="10"/>
      <c r="Z7" s="10"/>
    </row>
    <row r="8" spans="1:28" s="8" customFormat="1" ht="18.75" x14ac:dyDescent="0.2">
      <c r="A8" s="376"/>
      <c r="B8" s="376"/>
      <c r="C8" s="376"/>
      <c r="D8" s="376"/>
      <c r="E8" s="376"/>
      <c r="F8" s="376"/>
      <c r="G8" s="376"/>
      <c r="H8" s="376"/>
      <c r="I8" s="376"/>
      <c r="J8" s="376"/>
      <c r="K8" s="376"/>
      <c r="L8" s="376"/>
      <c r="M8" s="376"/>
      <c r="N8" s="376"/>
      <c r="O8" s="376"/>
      <c r="P8" s="10"/>
      <c r="Q8" s="10"/>
      <c r="R8" s="10"/>
      <c r="S8" s="10"/>
      <c r="T8" s="10"/>
      <c r="U8" s="10"/>
      <c r="V8" s="10"/>
      <c r="W8" s="10"/>
      <c r="X8" s="10"/>
      <c r="Y8" s="10"/>
      <c r="Z8" s="10"/>
    </row>
    <row r="9" spans="1:28" s="8" customFormat="1" ht="18.75" x14ac:dyDescent="0.2">
      <c r="A9" s="377" t="s">
        <v>679</v>
      </c>
      <c r="B9" s="377"/>
      <c r="C9" s="377"/>
      <c r="D9" s="377"/>
      <c r="E9" s="377"/>
      <c r="F9" s="377"/>
      <c r="G9" s="377"/>
      <c r="H9" s="377"/>
      <c r="I9" s="377"/>
      <c r="J9" s="377"/>
      <c r="K9" s="377"/>
      <c r="L9" s="377"/>
      <c r="M9" s="377"/>
      <c r="N9" s="377"/>
      <c r="O9" s="377"/>
      <c r="P9" s="10"/>
      <c r="Q9" s="10"/>
      <c r="R9" s="10"/>
      <c r="S9" s="10"/>
      <c r="T9" s="10"/>
      <c r="U9" s="10"/>
      <c r="V9" s="10"/>
      <c r="W9" s="10"/>
      <c r="X9" s="10"/>
      <c r="Y9" s="10"/>
      <c r="Z9" s="10"/>
    </row>
    <row r="10" spans="1:28" s="8" customFormat="1" ht="18.75" x14ac:dyDescent="0.2">
      <c r="A10" s="373" t="s">
        <v>8</v>
      </c>
      <c r="B10" s="373"/>
      <c r="C10" s="373"/>
      <c r="D10" s="373"/>
      <c r="E10" s="373"/>
      <c r="F10" s="373"/>
      <c r="G10" s="373"/>
      <c r="H10" s="373"/>
      <c r="I10" s="373"/>
      <c r="J10" s="373"/>
      <c r="K10" s="373"/>
      <c r="L10" s="373"/>
      <c r="M10" s="373"/>
      <c r="N10" s="373"/>
      <c r="O10" s="373"/>
      <c r="P10" s="10"/>
      <c r="Q10" s="10"/>
      <c r="R10" s="10"/>
      <c r="S10" s="10"/>
      <c r="T10" s="10"/>
      <c r="U10" s="10"/>
      <c r="V10" s="10"/>
      <c r="W10" s="10"/>
      <c r="X10" s="10"/>
      <c r="Y10" s="10"/>
      <c r="Z10" s="10"/>
    </row>
    <row r="11" spans="1:28" s="8" customFormat="1" ht="18.75" x14ac:dyDescent="0.2">
      <c r="A11" s="376"/>
      <c r="B11" s="376"/>
      <c r="C11" s="376"/>
      <c r="D11" s="376"/>
      <c r="E11" s="376"/>
      <c r="F11" s="376"/>
      <c r="G11" s="376"/>
      <c r="H11" s="376"/>
      <c r="I11" s="376"/>
      <c r="J11" s="376"/>
      <c r="K11" s="376"/>
      <c r="L11" s="376"/>
      <c r="M11" s="376"/>
      <c r="N11" s="376"/>
      <c r="O11" s="376"/>
      <c r="P11" s="10"/>
      <c r="Q11" s="10"/>
      <c r="R11" s="10"/>
      <c r="S11" s="10"/>
      <c r="T11" s="10"/>
      <c r="U11" s="10"/>
      <c r="V11" s="10"/>
      <c r="W11" s="10"/>
      <c r="X11" s="10"/>
      <c r="Y11" s="10"/>
      <c r="Z11" s="10"/>
    </row>
    <row r="12" spans="1:28" s="8" customFormat="1" ht="18.75" x14ac:dyDescent="0.2">
      <c r="A12" s="377" t="s">
        <v>785</v>
      </c>
      <c r="B12" s="398"/>
      <c r="C12" s="398"/>
      <c r="D12" s="398"/>
      <c r="E12" s="398"/>
      <c r="F12" s="398"/>
      <c r="G12" s="398"/>
      <c r="H12" s="398"/>
      <c r="I12" s="398"/>
      <c r="J12" s="398"/>
      <c r="K12" s="398"/>
      <c r="L12" s="398"/>
      <c r="M12" s="398"/>
      <c r="N12" s="398"/>
      <c r="O12" s="398"/>
      <c r="P12" s="10"/>
      <c r="Q12" s="10"/>
      <c r="R12" s="10"/>
      <c r="S12" s="10"/>
      <c r="T12" s="10"/>
      <c r="U12" s="10"/>
      <c r="V12" s="10"/>
      <c r="W12" s="10"/>
      <c r="X12" s="10"/>
      <c r="Y12" s="10"/>
      <c r="Z12" s="10"/>
    </row>
    <row r="13" spans="1:28" s="8" customFormat="1" ht="18.75" x14ac:dyDescent="0.2">
      <c r="A13" s="373" t="s">
        <v>7</v>
      </c>
      <c r="B13" s="373"/>
      <c r="C13" s="373"/>
      <c r="D13" s="373"/>
      <c r="E13" s="373"/>
      <c r="F13" s="373"/>
      <c r="G13" s="373"/>
      <c r="H13" s="373"/>
      <c r="I13" s="373"/>
      <c r="J13" s="373"/>
      <c r="K13" s="373"/>
      <c r="L13" s="373"/>
      <c r="M13" s="373"/>
      <c r="N13" s="373"/>
      <c r="O13" s="373"/>
      <c r="P13" s="10"/>
      <c r="Q13" s="10"/>
      <c r="R13" s="10"/>
      <c r="S13" s="10"/>
      <c r="T13" s="10"/>
      <c r="U13" s="10"/>
      <c r="V13" s="10"/>
      <c r="W13" s="10"/>
      <c r="X13" s="10"/>
      <c r="Y13" s="10"/>
      <c r="Z13" s="10"/>
    </row>
    <row r="14" spans="1:28" s="8" customFormat="1" ht="15.75" customHeight="1" x14ac:dyDescent="0.2">
      <c r="A14" s="381"/>
      <c r="B14" s="381"/>
      <c r="C14" s="381"/>
      <c r="D14" s="381"/>
      <c r="E14" s="381"/>
      <c r="F14" s="381"/>
      <c r="G14" s="381"/>
      <c r="H14" s="381"/>
      <c r="I14" s="381"/>
      <c r="J14" s="381"/>
      <c r="K14" s="381"/>
      <c r="L14" s="381"/>
      <c r="M14" s="381"/>
      <c r="N14" s="381"/>
      <c r="O14" s="381"/>
      <c r="P14" s="3"/>
      <c r="Q14" s="3"/>
      <c r="R14" s="3"/>
      <c r="S14" s="3"/>
      <c r="T14" s="3"/>
      <c r="U14" s="3"/>
      <c r="V14" s="3"/>
      <c r="W14" s="3"/>
      <c r="X14" s="3"/>
      <c r="Y14" s="3"/>
      <c r="Z14" s="3"/>
    </row>
    <row r="15" spans="1:28" s="2" customFormat="1" ht="18.75" x14ac:dyDescent="0.2">
      <c r="A15" s="375" t="s">
        <v>717</v>
      </c>
      <c r="B15" s="375"/>
      <c r="C15" s="375"/>
      <c r="D15" s="408"/>
      <c r="E15" s="375"/>
      <c r="F15" s="375"/>
      <c r="G15" s="375"/>
      <c r="H15" s="375"/>
      <c r="I15" s="375"/>
      <c r="J15" s="375"/>
      <c r="K15" s="375"/>
      <c r="L15" s="375"/>
      <c r="M15" s="375"/>
      <c r="N15" s="375"/>
      <c r="O15" s="375"/>
      <c r="P15" s="7"/>
      <c r="Q15" s="7"/>
      <c r="R15" s="7"/>
      <c r="S15" s="7"/>
      <c r="T15" s="7"/>
      <c r="U15" s="7"/>
      <c r="V15" s="7"/>
      <c r="W15" s="7"/>
      <c r="X15" s="7"/>
      <c r="Y15" s="7"/>
      <c r="Z15" s="7"/>
    </row>
    <row r="16" spans="1:28" s="2" customFormat="1" ht="15" customHeight="1" x14ac:dyDescent="0.2">
      <c r="A16" s="373" t="s">
        <v>6</v>
      </c>
      <c r="B16" s="373"/>
      <c r="C16" s="373"/>
      <c r="D16" s="373"/>
      <c r="E16" s="373"/>
      <c r="F16" s="373"/>
      <c r="G16" s="373"/>
      <c r="H16" s="373"/>
      <c r="I16" s="373"/>
      <c r="J16" s="373"/>
      <c r="K16" s="373"/>
      <c r="L16" s="373"/>
      <c r="M16" s="373"/>
      <c r="N16" s="373"/>
      <c r="O16" s="373"/>
      <c r="P16" s="5"/>
      <c r="Q16" s="5"/>
      <c r="R16" s="5"/>
      <c r="S16" s="5"/>
      <c r="T16" s="5"/>
      <c r="U16" s="5"/>
      <c r="V16" s="5"/>
      <c r="W16" s="5"/>
      <c r="X16" s="5"/>
      <c r="Y16" s="5"/>
      <c r="Z16" s="5"/>
    </row>
    <row r="17" spans="1:26" s="2" customFormat="1" ht="15" customHeight="1" x14ac:dyDescent="0.2">
      <c r="A17" s="381"/>
      <c r="B17" s="381"/>
      <c r="C17" s="381"/>
      <c r="D17" s="381"/>
      <c r="E17" s="381"/>
      <c r="F17" s="381"/>
      <c r="G17" s="381"/>
      <c r="H17" s="381"/>
      <c r="I17" s="381"/>
      <c r="J17" s="381"/>
      <c r="K17" s="381"/>
      <c r="L17" s="381"/>
      <c r="M17" s="381"/>
      <c r="N17" s="381"/>
      <c r="O17" s="381"/>
      <c r="P17" s="3"/>
      <c r="Q17" s="3"/>
      <c r="R17" s="3"/>
      <c r="S17" s="3"/>
      <c r="T17" s="3"/>
      <c r="U17" s="3"/>
      <c r="V17" s="3"/>
      <c r="W17" s="3"/>
    </row>
    <row r="18" spans="1:26" s="2" customFormat="1" ht="91.5" customHeight="1" x14ac:dyDescent="0.2">
      <c r="A18" s="409" t="s">
        <v>375</v>
      </c>
      <c r="B18" s="409"/>
      <c r="C18" s="409"/>
      <c r="D18" s="409"/>
      <c r="E18" s="409"/>
      <c r="F18" s="409"/>
      <c r="G18" s="409"/>
      <c r="H18" s="409"/>
      <c r="I18" s="409"/>
      <c r="J18" s="409"/>
      <c r="K18" s="409"/>
      <c r="L18" s="409"/>
      <c r="M18" s="409"/>
      <c r="N18" s="409"/>
      <c r="O18" s="409"/>
      <c r="P18" s="6"/>
      <c r="Q18" s="6"/>
      <c r="R18" s="6"/>
      <c r="S18" s="6"/>
      <c r="T18" s="6"/>
      <c r="U18" s="6"/>
      <c r="V18" s="6"/>
      <c r="W18" s="6"/>
      <c r="X18" s="6"/>
      <c r="Y18" s="6"/>
      <c r="Z18" s="6"/>
    </row>
    <row r="19" spans="1:26" s="2" customFormat="1" ht="78" customHeight="1" x14ac:dyDescent="0.2">
      <c r="A19" s="383" t="s">
        <v>5</v>
      </c>
      <c r="B19" s="383" t="s">
        <v>87</v>
      </c>
      <c r="C19" s="383" t="s">
        <v>86</v>
      </c>
      <c r="D19" s="383" t="s">
        <v>75</v>
      </c>
      <c r="E19" s="405" t="s">
        <v>85</v>
      </c>
      <c r="F19" s="406"/>
      <c r="G19" s="406"/>
      <c r="H19" s="406"/>
      <c r="I19" s="407"/>
      <c r="J19" s="383" t="s">
        <v>84</v>
      </c>
      <c r="K19" s="383"/>
      <c r="L19" s="383"/>
      <c r="M19" s="383"/>
      <c r="N19" s="383"/>
      <c r="O19" s="383"/>
      <c r="P19" s="3"/>
      <c r="Q19" s="3"/>
      <c r="R19" s="3"/>
      <c r="S19" s="3"/>
      <c r="T19" s="3"/>
      <c r="U19" s="3"/>
      <c r="V19" s="3"/>
      <c r="W19" s="3"/>
    </row>
    <row r="20" spans="1:26" s="2" customFormat="1" ht="51" customHeight="1" x14ac:dyDescent="0.2">
      <c r="A20" s="383"/>
      <c r="B20" s="383"/>
      <c r="C20" s="383"/>
      <c r="D20" s="383"/>
      <c r="E20" s="33" t="s">
        <v>83</v>
      </c>
      <c r="F20" s="33" t="s">
        <v>82</v>
      </c>
      <c r="G20" s="33" t="s">
        <v>81</v>
      </c>
      <c r="H20" s="33" t="s">
        <v>80</v>
      </c>
      <c r="I20" s="33" t="s">
        <v>79</v>
      </c>
      <c r="J20" s="33" t="s">
        <v>78</v>
      </c>
      <c r="K20" s="33" t="s">
        <v>4</v>
      </c>
      <c r="L20" s="40" t="s">
        <v>3</v>
      </c>
      <c r="M20" s="39" t="s">
        <v>219</v>
      </c>
      <c r="N20" s="39" t="s">
        <v>77</v>
      </c>
      <c r="O20" s="39"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1" t="s">
        <v>65</v>
      </c>
      <c r="B22" s="38" t="s">
        <v>526</v>
      </c>
      <c r="C22" s="24" t="s">
        <v>420</v>
      </c>
      <c r="D22" s="24"/>
      <c r="E22" s="24"/>
      <c r="F22" s="24"/>
      <c r="G22" s="24"/>
      <c r="H22" s="24"/>
      <c r="I22" s="24"/>
      <c r="J22" s="36"/>
      <c r="K22" s="36"/>
      <c r="L22" s="4"/>
      <c r="M22" s="4"/>
      <c r="N22" s="4"/>
      <c r="O22" s="4"/>
      <c r="P22" s="3"/>
      <c r="Q22" s="3"/>
      <c r="R22" s="3"/>
      <c r="S22" s="3"/>
      <c r="T22" s="3"/>
      <c r="U22" s="3"/>
    </row>
  </sheetData>
  <mergeCells count="20">
    <mergeCell ref="A18:O18"/>
    <mergeCell ref="A12:O12"/>
    <mergeCell ref="A13:O13"/>
    <mergeCell ref="A5:O5"/>
    <mergeCell ref="J19:O19"/>
    <mergeCell ref="A7:O7"/>
    <mergeCell ref="A8:O8"/>
    <mergeCell ref="A9:O9"/>
    <mergeCell ref="A10:O10"/>
    <mergeCell ref="A11:O11"/>
    <mergeCell ref="A14:O14"/>
    <mergeCell ref="A16:O16"/>
    <mergeCell ref="A17:O17"/>
    <mergeCell ref="M15:O15"/>
    <mergeCell ref="B19:B20"/>
    <mergeCell ref="E19:I19"/>
    <mergeCell ref="A19:A20"/>
    <mergeCell ref="C19:C20"/>
    <mergeCell ref="D19:D20"/>
    <mergeCell ref="A15:L15"/>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R62"/>
  <sheetViews>
    <sheetView view="pageBreakPreview" topLeftCell="B1" zoomScaleSheetLayoutView="100" workbookViewId="0">
      <selection activeCell="B1" sqref="B1"/>
    </sheetView>
  </sheetViews>
  <sheetFormatPr defaultRowHeight="15" x14ac:dyDescent="0.25"/>
  <cols>
    <col min="1" max="1" width="4.42578125" style="159" customWidth="1"/>
    <col min="2" max="2" width="49" style="158" customWidth="1"/>
    <col min="3" max="3" width="16.42578125" style="159" customWidth="1"/>
    <col min="4" max="4" width="13.28515625" style="159" customWidth="1"/>
    <col min="5" max="5" width="11.5703125" style="159" customWidth="1"/>
    <col min="6" max="6" width="12" style="159" customWidth="1"/>
    <col min="7" max="7" width="10.28515625" style="159" customWidth="1"/>
    <col min="8" max="8" width="9.7109375" style="159" customWidth="1"/>
    <col min="9" max="13" width="9.140625" style="159"/>
    <col min="14" max="14" width="15.5703125" style="159" customWidth="1"/>
    <col min="15" max="16384" width="9.140625" style="159"/>
  </cols>
  <sheetData>
    <row r="1" spans="2:18" s="8" customFormat="1" ht="18.75" customHeight="1" x14ac:dyDescent="0.2">
      <c r="B1" s="155"/>
      <c r="H1" s="30"/>
    </row>
    <row r="2" spans="2:18" s="8" customFormat="1" ht="18.75" customHeight="1" x14ac:dyDescent="0.3">
      <c r="B2" s="155"/>
      <c r="H2" s="12"/>
    </row>
    <row r="3" spans="2:18" s="8" customFormat="1" ht="18.75" x14ac:dyDescent="0.3">
      <c r="B3" s="156"/>
      <c r="H3" s="12"/>
    </row>
    <row r="4" spans="2:18" s="8" customFormat="1" ht="15.75" x14ac:dyDescent="0.2">
      <c r="B4" s="156"/>
    </row>
    <row r="5" spans="2:18" s="8" customFormat="1" ht="18.75" customHeight="1" x14ac:dyDescent="0.2">
      <c r="B5" s="372" t="s">
        <v>680</v>
      </c>
      <c r="C5" s="372"/>
      <c r="D5" s="372"/>
      <c r="E5" s="372"/>
      <c r="F5" s="372"/>
      <c r="G5" s="372"/>
      <c r="H5" s="372"/>
      <c r="I5" s="372"/>
      <c r="J5" s="372"/>
      <c r="K5" s="372"/>
      <c r="L5" s="372"/>
      <c r="M5" s="372"/>
      <c r="N5" s="372"/>
      <c r="O5" s="372"/>
      <c r="P5" s="372"/>
      <c r="Q5" s="109"/>
      <c r="R5" s="109"/>
    </row>
    <row r="6" spans="2:18" s="8" customFormat="1" ht="15.75" x14ac:dyDescent="0.2">
      <c r="B6" s="156"/>
    </row>
    <row r="7" spans="2:18" s="8" customFormat="1" ht="18.75" x14ac:dyDescent="0.2">
      <c r="B7" s="376" t="s">
        <v>9</v>
      </c>
      <c r="C7" s="376"/>
      <c r="D7" s="376"/>
      <c r="E7" s="376"/>
      <c r="F7" s="376"/>
      <c r="G7" s="376"/>
      <c r="H7" s="376"/>
      <c r="I7" s="376"/>
      <c r="J7" s="376"/>
      <c r="K7" s="376"/>
      <c r="L7" s="376"/>
      <c r="M7" s="376"/>
      <c r="N7" s="376"/>
      <c r="O7" s="376"/>
    </row>
    <row r="8" spans="2:18" s="8" customFormat="1" ht="18.75" x14ac:dyDescent="0.2">
      <c r="B8" s="157"/>
    </row>
    <row r="9" spans="2:18" s="8" customFormat="1" ht="18.75" customHeight="1" x14ac:dyDescent="0.2">
      <c r="B9" s="375" t="s">
        <v>674</v>
      </c>
      <c r="C9" s="375"/>
      <c r="D9" s="375"/>
      <c r="E9" s="375"/>
      <c r="F9" s="375"/>
      <c r="G9" s="375"/>
      <c r="H9" s="375"/>
      <c r="I9" s="375"/>
      <c r="J9" s="375"/>
      <c r="K9" s="375"/>
      <c r="L9" s="375"/>
      <c r="M9" s="375"/>
      <c r="N9" s="375"/>
      <c r="O9" s="375"/>
      <c r="P9" s="375"/>
    </row>
    <row r="10" spans="2:18" s="8" customFormat="1" ht="18.75" customHeight="1" x14ac:dyDescent="0.2">
      <c r="B10" s="373" t="s">
        <v>8</v>
      </c>
      <c r="C10" s="373"/>
      <c r="D10" s="373"/>
      <c r="E10" s="373"/>
      <c r="F10" s="373"/>
      <c r="G10" s="373"/>
      <c r="H10" s="373"/>
      <c r="I10" s="373"/>
      <c r="J10" s="373"/>
      <c r="K10" s="373"/>
      <c r="L10" s="373"/>
      <c r="M10" s="373"/>
      <c r="N10" s="373"/>
      <c r="O10" s="373"/>
    </row>
    <row r="11" spans="2:18" s="8" customFormat="1" ht="18.75" x14ac:dyDescent="0.2">
      <c r="B11" s="157"/>
    </row>
    <row r="12" spans="2:18" s="8" customFormat="1" ht="18.75" customHeight="1" x14ac:dyDescent="0.2">
      <c r="B12" s="375" t="s">
        <v>785</v>
      </c>
      <c r="C12" s="376"/>
      <c r="D12" s="376"/>
      <c r="E12" s="376"/>
      <c r="F12" s="376"/>
      <c r="G12" s="376"/>
      <c r="H12" s="376"/>
      <c r="I12" s="376"/>
      <c r="J12" s="376"/>
      <c r="K12" s="376"/>
      <c r="L12" s="376"/>
      <c r="M12" s="376"/>
      <c r="N12" s="376"/>
      <c r="O12" s="376"/>
      <c r="P12" s="376"/>
    </row>
    <row r="13" spans="2:18" s="8" customFormat="1" ht="18.75" customHeight="1" x14ac:dyDescent="0.2">
      <c r="B13" s="373" t="s">
        <v>7</v>
      </c>
      <c r="C13" s="373"/>
      <c r="D13" s="373"/>
      <c r="E13" s="373"/>
      <c r="F13" s="373"/>
      <c r="G13" s="373"/>
      <c r="H13" s="373"/>
      <c r="I13" s="373"/>
      <c r="J13" s="373"/>
      <c r="K13" s="373"/>
      <c r="L13" s="373"/>
      <c r="M13" s="373"/>
      <c r="N13" s="373"/>
      <c r="O13" s="373"/>
      <c r="P13" s="373"/>
    </row>
    <row r="14" spans="2:18" s="8" customFormat="1" ht="15.75" customHeight="1" x14ac:dyDescent="0.2">
      <c r="B14" s="143"/>
    </row>
    <row r="15" spans="2:18" s="2" customFormat="1" ht="51" customHeight="1" x14ac:dyDescent="0.2">
      <c r="B15" s="374" t="s">
        <v>717</v>
      </c>
      <c r="C15" s="374"/>
      <c r="D15" s="374"/>
      <c r="E15" s="374"/>
      <c r="F15" s="374"/>
      <c r="G15" s="374"/>
      <c r="H15" s="374"/>
      <c r="I15" s="374"/>
      <c r="J15" s="374"/>
      <c r="K15" s="374"/>
      <c r="L15" s="374"/>
      <c r="M15" s="374"/>
      <c r="N15" s="374"/>
      <c r="O15" s="374"/>
    </row>
    <row r="16" spans="2:18" s="2" customFormat="1" ht="15" customHeight="1" x14ac:dyDescent="0.2">
      <c r="B16" s="373" t="s">
        <v>6</v>
      </c>
      <c r="C16" s="373"/>
      <c r="D16" s="373"/>
      <c r="E16" s="373"/>
      <c r="F16" s="373"/>
      <c r="G16" s="373"/>
      <c r="H16" s="373"/>
      <c r="I16" s="373"/>
      <c r="J16" s="373"/>
      <c r="K16" s="373"/>
      <c r="L16" s="373"/>
      <c r="M16" s="373"/>
      <c r="N16" s="373"/>
      <c r="O16" s="373"/>
    </row>
    <row r="17" spans="2:17" s="2" customFormat="1" ht="15" customHeight="1" x14ac:dyDescent="0.2">
      <c r="B17" s="143"/>
    </row>
    <row r="18" spans="2:17" s="2" customFormat="1" ht="15" customHeight="1" x14ac:dyDescent="0.2">
      <c r="B18" s="375" t="s">
        <v>433</v>
      </c>
      <c r="C18" s="375"/>
      <c r="D18" s="375"/>
      <c r="E18" s="375"/>
      <c r="F18" s="375"/>
      <c r="G18" s="375"/>
      <c r="H18" s="375"/>
      <c r="I18" s="375"/>
      <c r="J18" s="375"/>
      <c r="K18" s="375"/>
      <c r="L18" s="375"/>
      <c r="M18" s="375"/>
      <c r="N18" s="375"/>
      <c r="O18" s="375"/>
    </row>
    <row r="19" spans="2:17" ht="18.75" x14ac:dyDescent="0.25">
      <c r="E19" s="160"/>
      <c r="F19" s="160"/>
      <c r="G19" s="160"/>
      <c r="H19" s="30"/>
    </row>
    <row r="20" spans="2:17" ht="15.75" x14ac:dyDescent="0.25">
      <c r="B20" s="161"/>
      <c r="C20" s="162"/>
      <c r="D20" s="163"/>
      <c r="E20" s="162"/>
      <c r="F20" s="162"/>
      <c r="G20" s="162"/>
      <c r="H20" s="162"/>
      <c r="I20" s="162"/>
    </row>
    <row r="21" spans="2:17" ht="14.25" customHeight="1" x14ac:dyDescent="0.25">
      <c r="B21" s="164" t="s">
        <v>247</v>
      </c>
      <c r="C21" s="165" t="s">
        <v>0</v>
      </c>
      <c r="D21" s="166"/>
      <c r="I21" s="167"/>
    </row>
    <row r="22" spans="2:17" ht="18.75" customHeight="1" x14ac:dyDescent="0.25">
      <c r="B22" s="168" t="s">
        <v>434</v>
      </c>
      <c r="C22" s="169">
        <v>1.163</v>
      </c>
      <c r="D22"/>
      <c r="E22"/>
      <c r="F22"/>
      <c r="G22"/>
      <c r="H22"/>
      <c r="I22"/>
      <c r="J22"/>
      <c r="K22"/>
      <c r="L22"/>
      <c r="M22"/>
    </row>
    <row r="23" spans="2:17" ht="22.5" customHeight="1" x14ac:dyDescent="0.25">
      <c r="B23" s="168" t="s">
        <v>435</v>
      </c>
      <c r="C23" s="169">
        <f>C22*0.012</f>
        <v>1.3956000000000001E-2</v>
      </c>
      <c r="D23"/>
      <c r="E23"/>
      <c r="F23"/>
      <c r="G23"/>
      <c r="H23"/>
      <c r="I23"/>
      <c r="J23"/>
      <c r="K23"/>
      <c r="L23"/>
      <c r="M23"/>
      <c r="Q23" s="159" t="s">
        <v>436</v>
      </c>
    </row>
    <row r="24" spans="2:17" ht="17.25" customHeight="1" x14ac:dyDescent="0.25">
      <c r="B24" s="168" t="s">
        <v>437</v>
      </c>
      <c r="C24" s="169">
        <f>C22*0.014</f>
        <v>1.6282000000000001E-2</v>
      </c>
      <c r="D24"/>
      <c r="E24"/>
      <c r="F24"/>
      <c r="G24"/>
      <c r="H24"/>
      <c r="I24"/>
      <c r="J24"/>
      <c r="K24"/>
      <c r="L24"/>
      <c r="M24"/>
      <c r="Q24" s="159" t="s">
        <v>438</v>
      </c>
    </row>
    <row r="25" spans="2:17" ht="17.25" customHeight="1" x14ac:dyDescent="0.25">
      <c r="B25" s="168" t="s">
        <v>246</v>
      </c>
      <c r="C25" s="170">
        <f>VLOOKUP('[2]1. сводные данные'!C$22:E$22,'[2]аналитика эк. эф. (скрытый)'!B$6:L$27,7,0)</f>
        <v>12</v>
      </c>
      <c r="D25"/>
      <c r="E25"/>
      <c r="F25"/>
      <c r="G25"/>
      <c r="H25"/>
      <c r="I25"/>
      <c r="J25"/>
      <c r="K25"/>
      <c r="L25"/>
      <c r="M25"/>
    </row>
    <row r="26" spans="2:17" ht="17.25" customHeight="1" x14ac:dyDescent="0.25">
      <c r="B26" s="168" t="s">
        <v>439</v>
      </c>
      <c r="C26" s="169">
        <v>0</v>
      </c>
      <c r="D26"/>
      <c r="E26"/>
      <c r="F26"/>
      <c r="G26"/>
      <c r="H26"/>
      <c r="I26"/>
      <c r="J26"/>
      <c r="K26"/>
      <c r="L26"/>
      <c r="M26"/>
    </row>
    <row r="27" spans="2:17" ht="17.25" customHeight="1" x14ac:dyDescent="0.25">
      <c r="B27" s="168" t="s">
        <v>245</v>
      </c>
      <c r="C27" s="171">
        <v>1</v>
      </c>
      <c r="D27"/>
      <c r="E27"/>
      <c r="F27"/>
      <c r="G27"/>
      <c r="H27"/>
      <c r="I27"/>
      <c r="J27"/>
      <c r="K27"/>
      <c r="L27"/>
      <c r="M27"/>
    </row>
    <row r="28" spans="2:17" ht="21" customHeight="1" x14ac:dyDescent="0.25">
      <c r="B28" s="168" t="s">
        <v>244</v>
      </c>
      <c r="C28" s="172">
        <v>0.03</v>
      </c>
      <c r="D28" s="173"/>
      <c r="E28"/>
      <c r="F28"/>
      <c r="G28"/>
      <c r="H28"/>
      <c r="I28"/>
      <c r="J28"/>
      <c r="K28"/>
      <c r="L28"/>
      <c r="M28"/>
    </row>
    <row r="29" spans="2:17" ht="21" customHeight="1" x14ac:dyDescent="0.25">
      <c r="B29" s="174"/>
      <c r="C29" s="175"/>
      <c r="D29" s="176"/>
      <c r="E29" s="176"/>
      <c r="F29" s="176"/>
      <c r="G29" s="176"/>
      <c r="H29" s="176"/>
      <c r="I29" s="176"/>
      <c r="J29" s="176"/>
      <c r="K29" s="176"/>
      <c r="L29" s="176"/>
      <c r="M29" s="176"/>
    </row>
    <row r="30" spans="2:17" ht="15.75" customHeight="1" x14ac:dyDescent="0.25">
      <c r="B30" s="177" t="s">
        <v>440</v>
      </c>
      <c r="C30" s="178"/>
      <c r="D30" s="178">
        <v>2022</v>
      </c>
      <c r="E30" s="178">
        <v>2023</v>
      </c>
      <c r="F30" s="178">
        <v>2024</v>
      </c>
      <c r="G30" s="178">
        <v>2025</v>
      </c>
      <c r="H30" s="178">
        <v>2026</v>
      </c>
      <c r="I30" s="178">
        <v>2027</v>
      </c>
      <c r="J30" s="178">
        <v>2028</v>
      </c>
      <c r="K30" s="178">
        <v>2029</v>
      </c>
      <c r="L30" s="178">
        <v>2030</v>
      </c>
      <c r="M30" s="178">
        <v>2031</v>
      </c>
    </row>
    <row r="31" spans="2:17" ht="12" customHeight="1" x14ac:dyDescent="0.25">
      <c r="B31" s="168" t="s">
        <v>243</v>
      </c>
      <c r="C31" s="179"/>
      <c r="D31" s="169">
        <v>1</v>
      </c>
      <c r="E31" s="169">
        <v>1.0349999999999999</v>
      </c>
      <c r="F31" s="169">
        <v>1.034</v>
      </c>
      <c r="G31" s="169">
        <v>1.04</v>
      </c>
      <c r="H31" s="169">
        <v>1.04</v>
      </c>
      <c r="I31" s="169">
        <v>1.04</v>
      </c>
      <c r="J31" s="169">
        <v>1.04</v>
      </c>
      <c r="K31" s="169">
        <v>1.04</v>
      </c>
      <c r="L31" s="169">
        <v>1.04</v>
      </c>
      <c r="M31" s="169">
        <v>1.04</v>
      </c>
    </row>
    <row r="32" spans="2:17" ht="12" customHeight="1" x14ac:dyDescent="0.25">
      <c r="B32" s="168" t="s">
        <v>242</v>
      </c>
      <c r="C32" s="179"/>
      <c r="D32" s="169">
        <f>D31</f>
        <v>1</v>
      </c>
      <c r="E32" s="169">
        <f>E31</f>
        <v>1.0349999999999999</v>
      </c>
      <c r="F32" s="169">
        <f>E32*F31</f>
        <v>1.07019</v>
      </c>
      <c r="G32" s="169">
        <f>F32*G31</f>
        <v>1.1129975999999999</v>
      </c>
      <c r="H32" s="169">
        <f t="shared" ref="H32:L32" si="0">G32*H31</f>
        <v>1.1575175039999999</v>
      </c>
      <c r="I32" s="169">
        <f t="shared" si="0"/>
        <v>1.2038182041599998</v>
      </c>
      <c r="J32" s="169">
        <f t="shared" si="0"/>
        <v>1.2519709323263999</v>
      </c>
      <c r="K32" s="169">
        <f t="shared" si="0"/>
        <v>1.302049769619456</v>
      </c>
      <c r="L32" s="169">
        <f t="shared" si="0"/>
        <v>1.3541317604042342</v>
      </c>
      <c r="M32" s="169">
        <f>L32*M31</f>
        <v>1.4082970308204037</v>
      </c>
    </row>
    <row r="33" spans="2:17" ht="10.5" customHeight="1" x14ac:dyDescent="0.25">
      <c r="B33" s="174"/>
      <c r="C33" s="180"/>
      <c r="D33" s="176"/>
      <c r="E33" s="176"/>
      <c r="F33" s="176"/>
      <c r="G33" s="167"/>
    </row>
    <row r="34" spans="2:17" ht="18.75" customHeight="1" x14ac:dyDescent="0.25">
      <c r="B34" s="181" t="s">
        <v>441</v>
      </c>
      <c r="C34" s="182" t="s">
        <v>442</v>
      </c>
      <c r="D34" s="182">
        <f t="shared" ref="D34:M34" si="1">D30</f>
        <v>2022</v>
      </c>
      <c r="E34" s="182">
        <f t="shared" si="1"/>
        <v>2023</v>
      </c>
      <c r="F34" s="178">
        <f t="shared" si="1"/>
        <v>2024</v>
      </c>
      <c r="G34" s="178">
        <f t="shared" si="1"/>
        <v>2025</v>
      </c>
      <c r="H34" s="178">
        <f t="shared" si="1"/>
        <v>2026</v>
      </c>
      <c r="I34" s="178">
        <f t="shared" si="1"/>
        <v>2027</v>
      </c>
      <c r="J34" s="178">
        <f t="shared" si="1"/>
        <v>2028</v>
      </c>
      <c r="K34" s="178">
        <f t="shared" si="1"/>
        <v>2029</v>
      </c>
      <c r="L34" s="178">
        <f t="shared" si="1"/>
        <v>2030</v>
      </c>
      <c r="M34" s="178">
        <f t="shared" si="1"/>
        <v>2031</v>
      </c>
    </row>
    <row r="35" spans="2:17" s="189" customFormat="1" ht="21" customHeight="1" x14ac:dyDescent="0.25">
      <c r="B35" s="183" t="s">
        <v>443</v>
      </c>
      <c r="C35" s="184" t="s">
        <v>444</v>
      </c>
      <c r="D35" s="185">
        <f>C22*0.14</f>
        <v>0.16282000000000002</v>
      </c>
      <c r="E35" s="186">
        <f>$D$35*E32</f>
        <v>0.16851870000000002</v>
      </c>
      <c r="F35" s="186">
        <f>$D$35*F32</f>
        <v>0.17424833580000001</v>
      </c>
      <c r="G35" s="186">
        <f t="shared" ref="G35:M35" si="2">$D$35*G32</f>
        <v>0.18121826923200002</v>
      </c>
      <c r="H35" s="186">
        <f>$D$35*H32</f>
        <v>0.18846700000128</v>
      </c>
      <c r="I35" s="186">
        <f t="shared" si="2"/>
        <v>0.1960056800013312</v>
      </c>
      <c r="J35" s="186">
        <f t="shared" si="2"/>
        <v>0.20384590720138446</v>
      </c>
      <c r="K35" s="186">
        <f t="shared" si="2"/>
        <v>0.21199974348943984</v>
      </c>
      <c r="L35" s="186">
        <f t="shared" si="2"/>
        <v>0.22047973322901745</v>
      </c>
      <c r="M35" s="186">
        <f t="shared" si="2"/>
        <v>0.22929892255817816</v>
      </c>
      <c r="N35" s="187"/>
      <c r="O35" s="188"/>
      <c r="P35" s="188"/>
    </row>
    <row r="36" spans="2:17" s="188" customFormat="1" ht="18.75" customHeight="1" x14ac:dyDescent="0.25">
      <c r="B36" s="190" t="s">
        <v>445</v>
      </c>
      <c r="C36" s="184" t="s">
        <v>444</v>
      </c>
      <c r="D36" s="185">
        <f>SUM(D37:D39)</f>
        <v>1.3956000000000001E-2</v>
      </c>
      <c r="E36" s="185">
        <f t="shared" ref="E36:M36" si="3">SUM(E37:E39)</f>
        <v>1.4444460000000001E-2</v>
      </c>
      <c r="F36" s="185">
        <f t="shared" si="3"/>
        <v>1.4935571640000001E-2</v>
      </c>
      <c r="G36" s="185">
        <f t="shared" si="3"/>
        <v>1.5532994505600001E-2</v>
      </c>
      <c r="H36" s="185">
        <f t="shared" si="3"/>
        <v>1.6154314285823999E-2</v>
      </c>
      <c r="I36" s="185">
        <f t="shared" si="3"/>
        <v>1.680048685725696E-2</v>
      </c>
      <c r="J36" s="185">
        <f t="shared" si="3"/>
        <v>1.747250633154724E-2</v>
      </c>
      <c r="K36" s="185">
        <f t="shared" si="3"/>
        <v>1.8171406584809129E-2</v>
      </c>
      <c r="L36" s="185">
        <f t="shared" si="3"/>
        <v>1.8898262848201494E-2</v>
      </c>
      <c r="M36" s="185">
        <f t="shared" si="3"/>
        <v>1.9654193362129556E-2</v>
      </c>
    </row>
    <row r="37" spans="2:17" s="188" customFormat="1" ht="18.75" customHeight="1" x14ac:dyDescent="0.25">
      <c r="B37" s="168" t="s">
        <v>446</v>
      </c>
      <c r="C37" s="184" t="s">
        <v>444</v>
      </c>
      <c r="D37" s="169">
        <f>C23</f>
        <v>1.3956000000000001E-2</v>
      </c>
      <c r="E37" s="169">
        <f>$D$37*E32</f>
        <v>1.4444460000000001E-2</v>
      </c>
      <c r="F37" s="169">
        <f t="shared" ref="F37:M37" si="4">$D$37*F32</f>
        <v>1.4935571640000001E-2</v>
      </c>
      <c r="G37" s="169">
        <f t="shared" si="4"/>
        <v>1.5532994505600001E-2</v>
      </c>
      <c r="H37" s="169">
        <f t="shared" si="4"/>
        <v>1.6154314285823999E-2</v>
      </c>
      <c r="I37" s="169">
        <f t="shared" si="4"/>
        <v>1.680048685725696E-2</v>
      </c>
      <c r="J37" s="169">
        <f t="shared" si="4"/>
        <v>1.747250633154724E-2</v>
      </c>
      <c r="K37" s="169">
        <f t="shared" si="4"/>
        <v>1.8171406584809129E-2</v>
      </c>
      <c r="L37" s="169">
        <f t="shared" si="4"/>
        <v>1.8898262848201494E-2</v>
      </c>
      <c r="M37" s="169">
        <f t="shared" si="4"/>
        <v>1.9654193362129556E-2</v>
      </c>
    </row>
    <row r="38" spans="2:17" ht="18.75" customHeight="1" x14ac:dyDescent="0.25">
      <c r="B38" s="168" t="s">
        <v>447</v>
      </c>
      <c r="C38" s="184" t="s">
        <v>444</v>
      </c>
      <c r="D38" s="169">
        <v>0</v>
      </c>
      <c r="E38" s="169">
        <f>$D$38*E32</f>
        <v>0</v>
      </c>
      <c r="F38" s="169">
        <f t="shared" ref="F38:M38" si="5">$D$38*F32</f>
        <v>0</v>
      </c>
      <c r="G38" s="169">
        <f t="shared" si="5"/>
        <v>0</v>
      </c>
      <c r="H38" s="169">
        <f t="shared" si="5"/>
        <v>0</v>
      </c>
      <c r="I38" s="169">
        <f t="shared" si="5"/>
        <v>0</v>
      </c>
      <c r="J38" s="169">
        <f t="shared" si="5"/>
        <v>0</v>
      </c>
      <c r="K38" s="169">
        <f t="shared" si="5"/>
        <v>0</v>
      </c>
      <c r="L38" s="169">
        <f t="shared" si="5"/>
        <v>0</v>
      </c>
      <c r="M38" s="169">
        <f t="shared" si="5"/>
        <v>0</v>
      </c>
      <c r="Q38" s="159" t="s">
        <v>448</v>
      </c>
    </row>
    <row r="39" spans="2:17" ht="15.75" customHeight="1" x14ac:dyDescent="0.25">
      <c r="B39" s="168" t="s">
        <v>449</v>
      </c>
      <c r="C39" s="184" t="s">
        <v>444</v>
      </c>
      <c r="D39" s="169">
        <f>C26</f>
        <v>0</v>
      </c>
      <c r="E39" s="169">
        <f>D39*E32</f>
        <v>0</v>
      </c>
      <c r="F39" s="169">
        <f t="shared" ref="F39:M39" si="6">E39*F32</f>
        <v>0</v>
      </c>
      <c r="G39" s="169">
        <f t="shared" si="6"/>
        <v>0</v>
      </c>
      <c r="H39" s="169">
        <f t="shared" si="6"/>
        <v>0</v>
      </c>
      <c r="I39" s="169">
        <f t="shared" si="6"/>
        <v>0</v>
      </c>
      <c r="J39" s="169">
        <f t="shared" si="6"/>
        <v>0</v>
      </c>
      <c r="K39" s="169">
        <f t="shared" si="6"/>
        <v>0</v>
      </c>
      <c r="L39" s="169">
        <f t="shared" si="6"/>
        <v>0</v>
      </c>
      <c r="M39" s="169">
        <f t="shared" si="6"/>
        <v>0</v>
      </c>
    </row>
    <row r="40" spans="2:17" ht="27.75" customHeight="1" x14ac:dyDescent="0.25">
      <c r="B40" s="191" t="s">
        <v>241</v>
      </c>
      <c r="C40" s="184" t="s">
        <v>444</v>
      </c>
      <c r="D40" s="192">
        <f>D35-D36</f>
        <v>0.14886400000000002</v>
      </c>
      <c r="E40" s="185">
        <f t="shared" ref="E40:M40" si="7">E35-E36</f>
        <v>0.15407424000000003</v>
      </c>
      <c r="F40" s="185">
        <f t="shared" si="7"/>
        <v>0.15931276416000001</v>
      </c>
      <c r="G40" s="185">
        <f t="shared" si="7"/>
        <v>0.16568527472640002</v>
      </c>
      <c r="H40" s="185">
        <f t="shared" si="7"/>
        <v>0.17231268571545599</v>
      </c>
      <c r="I40" s="185">
        <f t="shared" si="7"/>
        <v>0.17920519314407424</v>
      </c>
      <c r="J40" s="185">
        <f t="shared" si="7"/>
        <v>0.18637340086983722</v>
      </c>
      <c r="K40" s="185">
        <f t="shared" si="7"/>
        <v>0.19382833690463072</v>
      </c>
      <c r="L40" s="185">
        <f t="shared" si="7"/>
        <v>0.20158147038081597</v>
      </c>
      <c r="M40" s="185">
        <f t="shared" si="7"/>
        <v>0.2096447291960486</v>
      </c>
    </row>
    <row r="41" spans="2:17" ht="20.25" customHeight="1" x14ac:dyDescent="0.25">
      <c r="B41" s="174"/>
      <c r="C41" s="180"/>
      <c r="D41" s="176"/>
      <c r="E41" s="176"/>
      <c r="F41" s="176"/>
      <c r="G41" s="193"/>
    </row>
    <row r="42" spans="2:17" ht="15" customHeight="1" x14ac:dyDescent="0.25">
      <c r="B42" s="412" t="s">
        <v>450</v>
      </c>
      <c r="C42" s="414" t="s">
        <v>442</v>
      </c>
      <c r="D42" s="416" t="s">
        <v>451</v>
      </c>
      <c r="E42" s="416"/>
      <c r="F42" s="416"/>
      <c r="G42" s="416"/>
      <c r="H42" s="416"/>
      <c r="I42" s="416"/>
      <c r="J42" s="416"/>
      <c r="K42" s="416"/>
      <c r="L42" s="416"/>
      <c r="M42" s="416"/>
    </row>
    <row r="43" spans="2:17" ht="15" customHeight="1" x14ac:dyDescent="0.25">
      <c r="B43" s="413"/>
      <c r="C43" s="415"/>
      <c r="D43" s="178">
        <v>1</v>
      </c>
      <c r="E43" s="178">
        <v>2</v>
      </c>
      <c r="F43" s="178">
        <v>3</v>
      </c>
      <c r="G43" s="178">
        <v>4</v>
      </c>
      <c r="H43" s="178">
        <v>5</v>
      </c>
      <c r="I43" s="178">
        <v>6</v>
      </c>
      <c r="J43" s="178">
        <v>7</v>
      </c>
      <c r="K43" s="178">
        <v>8</v>
      </c>
      <c r="L43" s="178">
        <v>9</v>
      </c>
      <c r="M43" s="178">
        <v>10</v>
      </c>
    </row>
    <row r="44" spans="2:17" s="195" customFormat="1" ht="29.25" customHeight="1" x14ac:dyDescent="0.25">
      <c r="B44" s="190" t="s">
        <v>241</v>
      </c>
      <c r="C44" s="194" t="s">
        <v>444</v>
      </c>
      <c r="D44" s="169">
        <f>D40</f>
        <v>0.14886400000000002</v>
      </c>
      <c r="E44" s="169">
        <f t="shared" ref="E44:M44" si="8">E40</f>
        <v>0.15407424000000003</v>
      </c>
      <c r="F44" s="169">
        <f t="shared" si="8"/>
        <v>0.15931276416000001</v>
      </c>
      <c r="G44" s="169">
        <f t="shared" si="8"/>
        <v>0.16568527472640002</v>
      </c>
      <c r="H44" s="169">
        <f t="shared" si="8"/>
        <v>0.17231268571545599</v>
      </c>
      <c r="I44" s="169">
        <f t="shared" si="8"/>
        <v>0.17920519314407424</v>
      </c>
      <c r="J44" s="169">
        <f t="shared" si="8"/>
        <v>0.18637340086983722</v>
      </c>
      <c r="K44" s="169">
        <f t="shared" si="8"/>
        <v>0.19382833690463072</v>
      </c>
      <c r="L44" s="169">
        <f t="shared" si="8"/>
        <v>0.20158147038081597</v>
      </c>
      <c r="M44" s="169">
        <f t="shared" si="8"/>
        <v>0.2096447291960486</v>
      </c>
    </row>
    <row r="45" spans="2:17" s="195" customFormat="1" ht="21.75" customHeight="1" x14ac:dyDescent="0.25">
      <c r="B45" s="190" t="s">
        <v>452</v>
      </c>
      <c r="C45" s="170" t="s">
        <v>444</v>
      </c>
      <c r="D45" s="196">
        <f>-C22</f>
        <v>-1.163</v>
      </c>
      <c r="E45" s="196">
        <f>-'[2]1. сводные данные'!M47</f>
        <v>0</v>
      </c>
      <c r="F45" s="169"/>
      <c r="G45" s="197"/>
      <c r="H45" s="198"/>
      <c r="I45" s="198"/>
      <c r="J45" s="198"/>
      <c r="K45" s="198"/>
      <c r="L45" s="198"/>
      <c r="M45" s="198"/>
    </row>
    <row r="46" spans="2:17" s="195" customFormat="1" ht="19.5" customHeight="1" x14ac:dyDescent="0.25">
      <c r="B46" s="190" t="s">
        <v>453</v>
      </c>
      <c r="C46" s="170" t="s">
        <v>444</v>
      </c>
      <c r="D46" s="169">
        <f>SUM(D44:D45)</f>
        <v>-1.0141359999999999</v>
      </c>
      <c r="E46" s="169">
        <f t="shared" ref="E46:M46" si="9">SUM(E44:E45)</f>
        <v>0.15407424000000003</v>
      </c>
      <c r="F46" s="169">
        <f>SUM(F44:F45)</f>
        <v>0.15931276416000001</v>
      </c>
      <c r="G46" s="169">
        <f t="shared" si="9"/>
        <v>0.16568527472640002</v>
      </c>
      <c r="H46" s="169">
        <f t="shared" si="9"/>
        <v>0.17231268571545599</v>
      </c>
      <c r="I46" s="169">
        <f t="shared" si="9"/>
        <v>0.17920519314407424</v>
      </c>
      <c r="J46" s="169">
        <f t="shared" si="9"/>
        <v>0.18637340086983722</v>
      </c>
      <c r="K46" s="169">
        <f t="shared" si="9"/>
        <v>0.19382833690463072</v>
      </c>
      <c r="L46" s="169">
        <f t="shared" si="9"/>
        <v>0.20158147038081597</v>
      </c>
      <c r="M46" s="169">
        <f t="shared" si="9"/>
        <v>0.2096447291960486</v>
      </c>
    </row>
    <row r="47" spans="2:17" s="195" customFormat="1" ht="21" customHeight="1" x14ac:dyDescent="0.25">
      <c r="B47" s="190" t="s">
        <v>454</v>
      </c>
      <c r="C47" s="170" t="s">
        <v>444</v>
      </c>
      <c r="D47" s="169">
        <f>D46</f>
        <v>-1.0141359999999999</v>
      </c>
      <c r="E47" s="169">
        <f>D47+E46</f>
        <v>-0.8600617599999999</v>
      </c>
      <c r="F47" s="169">
        <f>E47+F46</f>
        <v>-0.70074899583999994</v>
      </c>
      <c r="G47" s="169">
        <f t="shared" ref="G47:L47" si="10">F47+G46</f>
        <v>-0.5350637211135999</v>
      </c>
      <c r="H47" s="169">
        <f t="shared" si="10"/>
        <v>-0.36275103539814391</v>
      </c>
      <c r="I47" s="169">
        <f>H47+I46</f>
        <v>-0.18354584225406967</v>
      </c>
      <c r="J47" s="169">
        <f t="shared" si="10"/>
        <v>2.8275586157675558E-3</v>
      </c>
      <c r="K47" s="169">
        <f t="shared" si="10"/>
        <v>0.19665589552039828</v>
      </c>
      <c r="L47" s="169">
        <f t="shared" si="10"/>
        <v>0.39823736590121428</v>
      </c>
      <c r="M47" s="169">
        <f>L47+M46</f>
        <v>0.60788209509726288</v>
      </c>
    </row>
    <row r="48" spans="2:17" s="195" customFormat="1" ht="17.25" customHeight="1" x14ac:dyDescent="0.25">
      <c r="B48" s="168" t="s">
        <v>240</v>
      </c>
      <c r="C48" s="169"/>
      <c r="D48" s="169">
        <f>1/(1+$C$28)^(D43-1)</f>
        <v>1</v>
      </c>
      <c r="E48" s="169">
        <f>1/(1+$C$28)^(E43-1)</f>
        <v>0.970873786407767</v>
      </c>
      <c r="F48" s="169">
        <f t="shared" ref="F48:M48" si="11">1/(1+$C$28)^(F43-1)</f>
        <v>0.94259590913375435</v>
      </c>
      <c r="G48" s="169">
        <f t="shared" si="11"/>
        <v>0.91514165935315961</v>
      </c>
      <c r="H48" s="169">
        <f t="shared" si="11"/>
        <v>0.888487047915689</v>
      </c>
      <c r="I48" s="169">
        <f t="shared" si="11"/>
        <v>0.86260878438416411</v>
      </c>
      <c r="J48" s="169">
        <f t="shared" si="11"/>
        <v>0.83748425668365445</v>
      </c>
      <c r="K48" s="169">
        <f t="shared" si="11"/>
        <v>0.81309151134335378</v>
      </c>
      <c r="L48" s="169">
        <f t="shared" si="11"/>
        <v>0.78940923431393573</v>
      </c>
      <c r="M48" s="169">
        <f t="shared" si="11"/>
        <v>0.76641673234362695</v>
      </c>
    </row>
    <row r="49" spans="2:13" s="195" customFormat="1" ht="17.25" customHeight="1" x14ac:dyDescent="0.25">
      <c r="B49" s="190" t="s">
        <v>455</v>
      </c>
      <c r="C49" s="170" t="s">
        <v>444</v>
      </c>
      <c r="D49" s="169">
        <f>D46*D48</f>
        <v>-1.0141359999999999</v>
      </c>
      <c r="E49" s="169">
        <f>E46*E48</f>
        <v>0.14958664077669906</v>
      </c>
      <c r="F49" s="169">
        <f t="shared" ref="F49:M49" si="12">F46*F48</f>
        <v>0.15016755977000659</v>
      </c>
      <c r="G49" s="169">
        <f t="shared" si="12"/>
        <v>0.15162549724350183</v>
      </c>
      <c r="H49" s="169">
        <f t="shared" si="12"/>
        <v>0.15309758944974941</v>
      </c>
      <c r="I49" s="169">
        <f t="shared" si="12"/>
        <v>0.15458397381333921</v>
      </c>
      <c r="J49" s="169">
        <f t="shared" si="12"/>
        <v>0.15608478909308038</v>
      </c>
      <c r="K49" s="169">
        <f t="shared" si="12"/>
        <v>0.15760017539495494</v>
      </c>
      <c r="L49" s="169">
        <f t="shared" si="12"/>
        <v>0.15913027418519726</v>
      </c>
      <c r="M49" s="169">
        <f t="shared" si="12"/>
        <v>0.16067522830350012</v>
      </c>
    </row>
    <row r="50" spans="2:13" s="195" customFormat="1" ht="27" customHeight="1" x14ac:dyDescent="0.25">
      <c r="B50" s="190" t="s">
        <v>456</v>
      </c>
      <c r="C50" s="170" t="s">
        <v>444</v>
      </c>
      <c r="D50" s="169">
        <f>D48*D47</f>
        <v>-1.0141359999999999</v>
      </c>
      <c r="E50" s="169">
        <f>E48*E47</f>
        <v>-0.83501141747572805</v>
      </c>
      <c r="F50" s="169">
        <f t="shared" ref="F50:M50" si="13">F48*F47</f>
        <v>-0.66052313680837016</v>
      </c>
      <c r="G50" s="169">
        <f t="shared" si="13"/>
        <v>-0.48965910159957604</v>
      </c>
      <c r="H50" s="169">
        <f t="shared" si="13"/>
        <v>-0.3222995965692565</v>
      </c>
      <c r="I50" s="169">
        <f t="shared" si="13"/>
        <v>-0.15832825586555058</v>
      </c>
      <c r="J50" s="169">
        <f t="shared" si="13"/>
        <v>2.3680358255555546E-3</v>
      </c>
      <c r="K50" s="169">
        <f t="shared" si="13"/>
        <v>0.1598992393032613</v>
      </c>
      <c r="L50" s="169">
        <f t="shared" si="13"/>
        <v>0.31437225409127623</v>
      </c>
      <c r="M50" s="169">
        <f t="shared" si="13"/>
        <v>0.46589100897464208</v>
      </c>
    </row>
    <row r="51" spans="2:13" s="195" customFormat="1" ht="12.75" customHeight="1" x14ac:dyDescent="0.25">
      <c r="B51" s="199"/>
      <c r="C51" s="200"/>
      <c r="D51" s="200"/>
      <c r="E51" s="200"/>
      <c r="F51" s="200"/>
      <c r="G51" s="200"/>
      <c r="H51" s="200"/>
      <c r="I51" s="200"/>
      <c r="J51" s="200"/>
      <c r="K51" s="200"/>
      <c r="L51" s="200"/>
      <c r="M51" s="200"/>
    </row>
    <row r="52" spans="2:13" s="195" customFormat="1" ht="29.25" customHeight="1" x14ac:dyDescent="0.25">
      <c r="B52" s="201" t="s">
        <v>457</v>
      </c>
      <c r="C52" s="202" t="s">
        <v>442</v>
      </c>
      <c r="D52" s="202" t="s">
        <v>458</v>
      </c>
      <c r="E52" s="200"/>
      <c r="F52" s="200"/>
      <c r="G52" s="200"/>
      <c r="H52" s="200"/>
      <c r="I52" s="200"/>
      <c r="J52" s="200"/>
      <c r="K52" s="200"/>
      <c r="L52" s="200"/>
      <c r="M52" s="200"/>
    </row>
    <row r="53" spans="2:13" s="195" customFormat="1" ht="18" customHeight="1" x14ac:dyDescent="0.25">
      <c r="B53" s="190" t="s">
        <v>459</v>
      </c>
      <c r="C53" s="170" t="s">
        <v>444</v>
      </c>
      <c r="D53" s="170">
        <f>SUM(D49:M49)</f>
        <v>0.37841572803002888</v>
      </c>
      <c r="E53" s="203"/>
      <c r="F53" s="203"/>
      <c r="G53" s="204"/>
    </row>
    <row r="54" spans="2:13" s="195" customFormat="1" ht="16.5" customHeight="1" x14ac:dyDescent="0.25">
      <c r="B54" s="205" t="s">
        <v>239</v>
      </c>
      <c r="C54" s="171" t="s">
        <v>460</v>
      </c>
      <c r="D54" s="171">
        <f>IRR(D46:M46)</f>
        <v>9.9685044534684186E-2</v>
      </c>
      <c r="E54" s="203"/>
      <c r="F54" s="203"/>
      <c r="G54" s="204"/>
    </row>
    <row r="55" spans="2:13" s="195" customFormat="1" x14ac:dyDescent="0.25">
      <c r="B55" s="205" t="s">
        <v>461</v>
      </c>
      <c r="C55" s="194" t="s">
        <v>462</v>
      </c>
      <c r="D55" s="194">
        <f>IF(M47&lt;0,"не окупается",(COUNTIF(D47:M47,"&lt;0")+1))</f>
        <v>7</v>
      </c>
      <c r="E55" s="203"/>
      <c r="F55" s="203"/>
      <c r="G55" s="206"/>
    </row>
    <row r="56" spans="2:13" s="195" customFormat="1" ht="15.75" customHeight="1" x14ac:dyDescent="0.25">
      <c r="B56" s="190" t="s">
        <v>463</v>
      </c>
      <c r="C56" s="194" t="s">
        <v>462</v>
      </c>
      <c r="D56" s="194">
        <f>IF(M50&lt;0,"не окупается",(COUNTIF(D50:M50,"&lt;0")+1))</f>
        <v>7</v>
      </c>
      <c r="E56" s="203"/>
      <c r="F56" s="203"/>
      <c r="G56" s="207"/>
    </row>
    <row r="57" spans="2:13" ht="13.5" customHeight="1" x14ac:dyDescent="0.25">
      <c r="B57" s="208"/>
      <c r="C57" s="193"/>
      <c r="D57" s="193"/>
      <c r="E57" s="193"/>
      <c r="F57" s="193"/>
      <c r="G57" s="193"/>
      <c r="H57" s="193"/>
      <c r="I57" s="209"/>
    </row>
    <row r="58" spans="2:13" ht="21" customHeight="1" x14ac:dyDescent="0.25">
      <c r="B58" s="210"/>
      <c r="C58" s="167"/>
      <c r="D58" s="167"/>
      <c r="E58" s="167"/>
      <c r="F58" s="167"/>
      <c r="G58" s="167"/>
      <c r="H58" s="167"/>
      <c r="I58" s="209"/>
    </row>
    <row r="59" spans="2:13" ht="15" customHeight="1" x14ac:dyDescent="0.25">
      <c r="B59" s="410"/>
      <c r="C59" s="410"/>
      <c r="D59" s="410"/>
      <c r="E59" s="410"/>
      <c r="F59" s="410"/>
      <c r="G59" s="410"/>
      <c r="H59" s="410"/>
      <c r="I59" s="410"/>
      <c r="J59" s="410"/>
      <c r="K59" s="410"/>
      <c r="L59" s="410"/>
      <c r="M59" s="410"/>
    </row>
    <row r="60" spans="2:13" ht="21" customHeight="1" x14ac:dyDescent="0.25">
      <c r="B60" s="410"/>
      <c r="C60" s="410"/>
      <c r="D60" s="410"/>
      <c r="E60" s="410"/>
      <c r="F60" s="410"/>
      <c r="G60" s="410"/>
      <c r="H60" s="410"/>
      <c r="I60" s="410"/>
      <c r="J60" s="410"/>
      <c r="K60" s="410"/>
      <c r="L60" s="410"/>
      <c r="M60" s="410"/>
    </row>
    <row r="61" spans="2:13" ht="16.5" customHeight="1" x14ac:dyDescent="0.25">
      <c r="B61" s="410"/>
      <c r="C61" s="410"/>
      <c r="D61" s="410"/>
      <c r="E61" s="410"/>
      <c r="F61" s="410"/>
      <c r="G61" s="410"/>
      <c r="H61" s="410"/>
      <c r="I61" s="410"/>
      <c r="J61" s="410"/>
      <c r="K61" s="410"/>
      <c r="L61" s="410"/>
      <c r="M61" s="410"/>
    </row>
    <row r="62" spans="2:13" ht="18.75" customHeight="1" x14ac:dyDescent="0.25">
      <c r="B62" s="411"/>
      <c r="C62" s="411"/>
      <c r="D62" s="411"/>
      <c r="E62" s="411"/>
      <c r="F62" s="411"/>
      <c r="G62" s="411"/>
      <c r="H62" s="411"/>
      <c r="I62" s="411"/>
      <c r="J62" s="411"/>
      <c r="K62" s="411"/>
      <c r="L62" s="411"/>
      <c r="M62" s="411"/>
    </row>
  </sheetData>
  <mergeCells count="16">
    <mergeCell ref="B59:M59"/>
    <mergeCell ref="B60:M60"/>
    <mergeCell ref="B61:M61"/>
    <mergeCell ref="B62:M62"/>
    <mergeCell ref="B15:O15"/>
    <mergeCell ref="B16:O16"/>
    <mergeCell ref="B18:O18"/>
    <mergeCell ref="B42:B43"/>
    <mergeCell ref="C42:C43"/>
    <mergeCell ref="D42:M42"/>
    <mergeCell ref="B13:P13"/>
    <mergeCell ref="B5:P5"/>
    <mergeCell ref="B7:O7"/>
    <mergeCell ref="B9:P9"/>
    <mergeCell ref="B10:O10"/>
    <mergeCell ref="B12:P12"/>
  </mergeCells>
  <pageMargins left="1.1023622047244095" right="0.70866141732283472" top="0.39370078740157483" bottom="0.27559055118110237" header="0.19685039370078741" footer="0.15748031496062992"/>
  <pageSetup paperSize="8" scale="6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54"/>
  <sheetViews>
    <sheetView view="pageBreakPreview" zoomScaleSheetLayoutView="100" workbookViewId="0"/>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30" t="s">
        <v>68</v>
      </c>
    </row>
    <row r="2" spans="1:44" ht="18.75" x14ac:dyDescent="0.3">
      <c r="L2" s="12" t="s">
        <v>10</v>
      </c>
    </row>
    <row r="3" spans="1:44" ht="18.75" x14ac:dyDescent="0.3">
      <c r="L3" s="12" t="s">
        <v>431</v>
      </c>
    </row>
    <row r="4" spans="1:44" ht="18.75" x14ac:dyDescent="0.3">
      <c r="K4" s="12"/>
    </row>
    <row r="5" spans="1:44" x14ac:dyDescent="0.25">
      <c r="A5" s="372" t="s">
        <v>681</v>
      </c>
      <c r="B5" s="372"/>
      <c r="C5" s="372"/>
      <c r="D5" s="372"/>
      <c r="E5" s="372"/>
      <c r="F5" s="372"/>
      <c r="G5" s="372"/>
      <c r="H5" s="372"/>
      <c r="I5" s="372"/>
      <c r="J5" s="372"/>
      <c r="K5" s="372"/>
      <c r="L5" s="372"/>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row>
    <row r="6" spans="1:44" x14ac:dyDescent="0.25">
      <c r="A6" s="13"/>
      <c r="B6" s="8"/>
      <c r="C6" s="8"/>
      <c r="D6" s="13"/>
      <c r="E6" s="8"/>
      <c r="F6" s="8"/>
      <c r="G6" s="112"/>
      <c r="H6" s="8"/>
      <c r="I6" s="8"/>
      <c r="J6" s="112"/>
      <c r="K6" s="8"/>
      <c r="L6" s="8"/>
    </row>
    <row r="7" spans="1:44" ht="18.75" x14ac:dyDescent="0.25">
      <c r="A7" s="376" t="s">
        <v>9</v>
      </c>
      <c r="B7" s="376"/>
      <c r="C7" s="376"/>
      <c r="D7" s="376"/>
      <c r="E7" s="376"/>
      <c r="F7" s="376"/>
      <c r="G7" s="376"/>
      <c r="H7" s="376"/>
      <c r="I7" s="376"/>
      <c r="J7" s="376"/>
      <c r="K7" s="376"/>
      <c r="L7" s="376"/>
    </row>
    <row r="8" spans="1:44" ht="18.75" x14ac:dyDescent="0.25">
      <c r="A8" s="11"/>
      <c r="B8" s="11"/>
      <c r="C8" s="11"/>
      <c r="D8" s="11"/>
      <c r="E8" s="11"/>
      <c r="F8" s="11"/>
      <c r="G8" s="10"/>
      <c r="H8" s="10"/>
      <c r="I8" s="10"/>
      <c r="J8" s="10"/>
      <c r="K8" s="10"/>
      <c r="L8" s="10"/>
    </row>
    <row r="9" spans="1:44" x14ac:dyDescent="0.25">
      <c r="A9" s="377" t="s">
        <v>674</v>
      </c>
      <c r="B9" s="377"/>
      <c r="C9" s="377"/>
      <c r="D9" s="377"/>
      <c r="E9" s="377"/>
      <c r="F9" s="377"/>
      <c r="G9" s="377"/>
      <c r="H9" s="377"/>
      <c r="I9" s="377"/>
      <c r="J9" s="377"/>
      <c r="K9" s="377"/>
      <c r="L9" s="377"/>
    </row>
    <row r="10" spans="1:44" x14ac:dyDescent="0.25">
      <c r="A10" s="373" t="s">
        <v>8</v>
      </c>
      <c r="B10" s="373"/>
      <c r="C10" s="373"/>
      <c r="D10" s="373"/>
      <c r="E10" s="373"/>
      <c r="F10" s="373"/>
      <c r="G10" s="373"/>
      <c r="H10" s="373"/>
      <c r="I10" s="373"/>
      <c r="J10" s="373"/>
      <c r="K10" s="373"/>
      <c r="L10" s="373"/>
    </row>
    <row r="11" spans="1:44" ht="18.75" x14ac:dyDescent="0.25">
      <c r="A11" s="11"/>
      <c r="B11" s="11"/>
      <c r="C11" s="11"/>
      <c r="D11" s="11"/>
      <c r="E11" s="11"/>
      <c r="F11" s="11"/>
      <c r="G11" s="10"/>
      <c r="H11" s="10"/>
      <c r="I11" s="10"/>
      <c r="J11" s="10"/>
      <c r="K11" s="10"/>
      <c r="L11" s="10"/>
    </row>
    <row r="12" spans="1:44" ht="18.75" x14ac:dyDescent="0.25">
      <c r="A12" s="375" t="s">
        <v>785</v>
      </c>
      <c r="B12" s="375"/>
      <c r="C12" s="375"/>
      <c r="D12" s="375"/>
      <c r="E12" s="375"/>
      <c r="F12" s="375"/>
      <c r="G12" s="375"/>
      <c r="H12" s="375"/>
      <c r="I12" s="375"/>
      <c r="J12" s="375"/>
      <c r="K12" s="375"/>
      <c r="L12" s="375"/>
    </row>
    <row r="13" spans="1:44" x14ac:dyDescent="0.25">
      <c r="A13" s="373" t="s">
        <v>7</v>
      </c>
      <c r="B13" s="373"/>
      <c r="C13" s="373"/>
      <c r="D13" s="373"/>
      <c r="E13" s="373"/>
      <c r="F13" s="373"/>
      <c r="G13" s="373"/>
      <c r="H13" s="373"/>
      <c r="I13" s="373"/>
      <c r="J13" s="373"/>
      <c r="K13" s="373"/>
      <c r="L13" s="373"/>
    </row>
    <row r="14" spans="1:44" ht="18.75" x14ac:dyDescent="0.25">
      <c r="A14" s="3"/>
      <c r="B14" s="3"/>
      <c r="C14" s="3"/>
      <c r="D14" s="3"/>
      <c r="E14" s="3"/>
      <c r="F14" s="3"/>
      <c r="G14" s="9"/>
      <c r="H14" s="9"/>
      <c r="I14" s="9"/>
      <c r="J14" s="9"/>
      <c r="K14" s="9"/>
      <c r="L14" s="9"/>
    </row>
    <row r="15" spans="1:44" ht="18.75" x14ac:dyDescent="0.25">
      <c r="A15" s="375" t="s">
        <v>717</v>
      </c>
      <c r="B15" s="375"/>
      <c r="C15" s="375"/>
      <c r="D15" s="375"/>
      <c r="E15" s="375"/>
      <c r="F15" s="375"/>
      <c r="G15" s="375"/>
      <c r="H15" s="375"/>
      <c r="I15" s="375"/>
      <c r="J15" s="375"/>
      <c r="K15" s="375"/>
      <c r="L15" s="375"/>
    </row>
    <row r="16" spans="1:44" x14ac:dyDescent="0.25">
      <c r="A16" s="373" t="s">
        <v>6</v>
      </c>
      <c r="B16" s="373"/>
      <c r="C16" s="373"/>
      <c r="D16" s="373"/>
      <c r="E16" s="373"/>
      <c r="F16" s="373"/>
      <c r="G16" s="373"/>
      <c r="H16" s="373"/>
      <c r="I16" s="373"/>
      <c r="J16" s="373"/>
      <c r="K16" s="373"/>
      <c r="L16" s="373"/>
    </row>
    <row r="17" spans="1:12" ht="15.75" customHeight="1" x14ac:dyDescent="0.25">
      <c r="L17" s="113"/>
    </row>
    <row r="18" spans="1:12" x14ac:dyDescent="0.25">
      <c r="K18" s="35"/>
    </row>
    <row r="19" spans="1:12" ht="15.75" customHeight="1" x14ac:dyDescent="0.25">
      <c r="A19" s="417" t="s">
        <v>376</v>
      </c>
      <c r="B19" s="417"/>
      <c r="C19" s="417"/>
      <c r="D19" s="417"/>
      <c r="E19" s="417"/>
      <c r="F19" s="417"/>
      <c r="G19" s="417"/>
      <c r="H19" s="417"/>
      <c r="I19" s="417"/>
      <c r="J19" s="417"/>
      <c r="K19" s="417"/>
      <c r="L19" s="417"/>
    </row>
    <row r="20" spans="1:12" x14ac:dyDescent="0.25">
      <c r="A20" s="49"/>
      <c r="B20" s="49"/>
    </row>
    <row r="21" spans="1:12" ht="28.5" customHeight="1" x14ac:dyDescent="0.25">
      <c r="A21" s="418" t="s">
        <v>210</v>
      </c>
      <c r="B21" s="418" t="s">
        <v>209</v>
      </c>
      <c r="C21" s="423" t="s">
        <v>311</v>
      </c>
      <c r="D21" s="423"/>
      <c r="E21" s="423"/>
      <c r="F21" s="423"/>
      <c r="G21" s="423"/>
      <c r="H21" s="423"/>
      <c r="I21" s="418" t="s">
        <v>208</v>
      </c>
      <c r="J21" s="420" t="s">
        <v>313</v>
      </c>
      <c r="K21" s="418" t="s">
        <v>207</v>
      </c>
      <c r="L21" s="419" t="s">
        <v>312</v>
      </c>
    </row>
    <row r="22" spans="1:12" ht="58.5" customHeight="1" x14ac:dyDescent="0.25">
      <c r="A22" s="418"/>
      <c r="B22" s="418"/>
      <c r="C22" s="422" t="s">
        <v>2</v>
      </c>
      <c r="D22" s="422"/>
      <c r="E22" s="101"/>
      <c r="F22" s="102"/>
      <c r="G22" s="424" t="s">
        <v>1</v>
      </c>
      <c r="H22" s="425"/>
      <c r="I22" s="418"/>
      <c r="J22" s="421"/>
      <c r="K22" s="418"/>
      <c r="L22" s="419"/>
    </row>
    <row r="23" spans="1:12" ht="47.25" x14ac:dyDescent="0.25">
      <c r="A23" s="418"/>
      <c r="B23" s="418"/>
      <c r="C23" s="70" t="s">
        <v>206</v>
      </c>
      <c r="D23" s="70" t="s">
        <v>205</v>
      </c>
      <c r="E23" s="70" t="s">
        <v>206</v>
      </c>
      <c r="F23" s="70" t="s">
        <v>205</v>
      </c>
      <c r="G23" s="70" t="s">
        <v>206</v>
      </c>
      <c r="H23" s="70" t="s">
        <v>205</v>
      </c>
      <c r="I23" s="418"/>
      <c r="J23" s="422"/>
      <c r="K23" s="418"/>
      <c r="L23" s="419"/>
    </row>
    <row r="24" spans="1:12" x14ac:dyDescent="0.25">
      <c r="A24" s="55">
        <v>1</v>
      </c>
      <c r="B24" s="55">
        <v>2</v>
      </c>
      <c r="C24" s="70">
        <v>3</v>
      </c>
      <c r="D24" s="70">
        <v>4</v>
      </c>
      <c r="E24" s="70">
        <v>5</v>
      </c>
      <c r="F24" s="70">
        <v>6</v>
      </c>
      <c r="G24" s="70">
        <v>7</v>
      </c>
      <c r="H24" s="70">
        <v>8</v>
      </c>
      <c r="I24" s="70">
        <v>9</v>
      </c>
      <c r="J24" s="70">
        <v>10</v>
      </c>
      <c r="K24" s="70">
        <v>11</v>
      </c>
      <c r="L24" s="70">
        <v>12</v>
      </c>
    </row>
    <row r="25" spans="1:12" x14ac:dyDescent="0.25">
      <c r="A25" s="70">
        <v>1</v>
      </c>
      <c r="B25" s="71" t="s">
        <v>204</v>
      </c>
      <c r="C25" s="54" t="s">
        <v>422</v>
      </c>
      <c r="D25" s="54" t="s">
        <v>422</v>
      </c>
      <c r="E25" s="54" t="s">
        <v>422</v>
      </c>
      <c r="F25" s="54" t="s">
        <v>422</v>
      </c>
      <c r="G25" s="54" t="s">
        <v>422</v>
      </c>
      <c r="H25" s="54" t="s">
        <v>422</v>
      </c>
      <c r="I25" s="54" t="s">
        <v>422</v>
      </c>
      <c r="J25" s="54" t="s">
        <v>422</v>
      </c>
      <c r="K25" s="53"/>
      <c r="L25" s="76"/>
    </row>
    <row r="26" spans="1:12" ht="21.75" customHeight="1" x14ac:dyDescent="0.25">
      <c r="A26" s="70" t="s">
        <v>203</v>
      </c>
      <c r="B26" s="73" t="s">
        <v>318</v>
      </c>
      <c r="C26" s="54" t="s">
        <v>422</v>
      </c>
      <c r="D26" s="54" t="s">
        <v>422</v>
      </c>
      <c r="E26" s="54" t="s">
        <v>422</v>
      </c>
      <c r="F26" s="54" t="s">
        <v>422</v>
      </c>
      <c r="G26" s="54" t="s">
        <v>422</v>
      </c>
      <c r="H26" s="54" t="s">
        <v>422</v>
      </c>
      <c r="I26" s="54" t="s">
        <v>422</v>
      </c>
      <c r="J26" s="54" t="s">
        <v>422</v>
      </c>
      <c r="K26" s="53"/>
      <c r="L26" s="53"/>
    </row>
    <row r="27" spans="1:12" ht="39" customHeight="1" x14ac:dyDescent="0.25">
      <c r="A27" s="70" t="s">
        <v>202</v>
      </c>
      <c r="B27" s="73" t="s">
        <v>320</v>
      </c>
      <c r="C27" s="54" t="s">
        <v>422</v>
      </c>
      <c r="D27" s="54" t="s">
        <v>422</v>
      </c>
      <c r="E27" s="54" t="s">
        <v>422</v>
      </c>
      <c r="F27" s="54" t="s">
        <v>422</v>
      </c>
      <c r="G27" s="54" t="s">
        <v>422</v>
      </c>
      <c r="H27" s="54" t="s">
        <v>422</v>
      </c>
      <c r="I27" s="54" t="s">
        <v>422</v>
      </c>
      <c r="J27" s="54" t="s">
        <v>422</v>
      </c>
      <c r="K27" s="53"/>
      <c r="L27" s="53"/>
    </row>
    <row r="28" spans="1:12" ht="70.5" customHeight="1" x14ac:dyDescent="0.25">
      <c r="A28" s="70" t="s">
        <v>319</v>
      </c>
      <c r="B28" s="73" t="s">
        <v>324</v>
      </c>
      <c r="C28" s="54" t="s">
        <v>422</v>
      </c>
      <c r="D28" s="54" t="s">
        <v>422</v>
      </c>
      <c r="E28" s="54" t="s">
        <v>422</v>
      </c>
      <c r="F28" s="54" t="s">
        <v>422</v>
      </c>
      <c r="G28" s="54" t="s">
        <v>422</v>
      </c>
      <c r="H28" s="54" t="s">
        <v>422</v>
      </c>
      <c r="I28" s="54" t="s">
        <v>422</v>
      </c>
      <c r="J28" s="54" t="s">
        <v>422</v>
      </c>
      <c r="K28" s="53"/>
      <c r="L28" s="53"/>
    </row>
    <row r="29" spans="1:12" ht="54" customHeight="1" x14ac:dyDescent="0.25">
      <c r="A29" s="70" t="s">
        <v>201</v>
      </c>
      <c r="B29" s="73" t="s">
        <v>323</v>
      </c>
      <c r="C29" s="54" t="s">
        <v>422</v>
      </c>
      <c r="D29" s="54" t="s">
        <v>422</v>
      </c>
      <c r="E29" s="54" t="s">
        <v>422</v>
      </c>
      <c r="F29" s="54" t="s">
        <v>422</v>
      </c>
      <c r="G29" s="54" t="s">
        <v>422</v>
      </c>
      <c r="H29" s="54" t="s">
        <v>422</v>
      </c>
      <c r="I29" s="54" t="s">
        <v>422</v>
      </c>
      <c r="J29" s="54" t="s">
        <v>422</v>
      </c>
      <c r="K29" s="53"/>
      <c r="L29" s="53"/>
    </row>
    <row r="30" spans="1:12" ht="42" customHeight="1" x14ac:dyDescent="0.25">
      <c r="A30" s="70" t="s">
        <v>200</v>
      </c>
      <c r="B30" s="73" t="s">
        <v>325</v>
      </c>
      <c r="C30" s="54" t="s">
        <v>422</v>
      </c>
      <c r="D30" s="54" t="s">
        <v>422</v>
      </c>
      <c r="E30" s="54" t="s">
        <v>422</v>
      </c>
      <c r="F30" s="54" t="s">
        <v>422</v>
      </c>
      <c r="G30" s="54" t="s">
        <v>422</v>
      </c>
      <c r="H30" s="54" t="s">
        <v>422</v>
      </c>
      <c r="I30" s="54" t="s">
        <v>422</v>
      </c>
      <c r="J30" s="54" t="s">
        <v>422</v>
      </c>
      <c r="K30" s="53"/>
      <c r="L30" s="53"/>
    </row>
    <row r="31" spans="1:12" ht="37.5" customHeight="1" x14ac:dyDescent="0.25">
      <c r="A31" s="70" t="s">
        <v>199</v>
      </c>
      <c r="B31" s="69" t="s">
        <v>321</v>
      </c>
      <c r="C31" s="54" t="s">
        <v>422</v>
      </c>
      <c r="D31" s="54" t="s">
        <v>422</v>
      </c>
      <c r="E31" s="54" t="s">
        <v>422</v>
      </c>
      <c r="F31" s="54" t="s">
        <v>422</v>
      </c>
      <c r="G31" s="54" t="s">
        <v>422</v>
      </c>
      <c r="H31" s="54" t="s">
        <v>422</v>
      </c>
      <c r="I31" s="54" t="s">
        <v>422</v>
      </c>
      <c r="J31" s="54" t="s">
        <v>422</v>
      </c>
      <c r="K31" s="53"/>
      <c r="L31" s="53"/>
    </row>
    <row r="32" spans="1:12" ht="31.5" x14ac:dyDescent="0.25">
      <c r="A32" s="70" t="s">
        <v>197</v>
      </c>
      <c r="B32" s="69" t="s">
        <v>326</v>
      </c>
      <c r="C32" s="54" t="s">
        <v>422</v>
      </c>
      <c r="D32" s="54" t="s">
        <v>422</v>
      </c>
      <c r="E32" s="54" t="s">
        <v>422</v>
      </c>
      <c r="F32" s="54" t="s">
        <v>422</v>
      </c>
      <c r="G32" s="54" t="s">
        <v>422</v>
      </c>
      <c r="H32" s="54" t="s">
        <v>422</v>
      </c>
      <c r="I32" s="54" t="s">
        <v>422</v>
      </c>
      <c r="J32" s="54" t="s">
        <v>422</v>
      </c>
      <c r="K32" s="53"/>
      <c r="L32" s="53"/>
    </row>
    <row r="33" spans="1:12" ht="37.5" customHeight="1" x14ac:dyDescent="0.25">
      <c r="A33" s="70" t="s">
        <v>337</v>
      </c>
      <c r="B33" s="69" t="s">
        <v>256</v>
      </c>
      <c r="C33" s="54" t="s">
        <v>422</v>
      </c>
      <c r="D33" s="54" t="s">
        <v>422</v>
      </c>
      <c r="E33" s="54" t="s">
        <v>422</v>
      </c>
      <c r="F33" s="54" t="s">
        <v>422</v>
      </c>
      <c r="G33" s="54" t="s">
        <v>422</v>
      </c>
      <c r="H33" s="54" t="s">
        <v>422</v>
      </c>
      <c r="I33" s="54" t="s">
        <v>422</v>
      </c>
      <c r="J33" s="54" t="s">
        <v>422</v>
      </c>
      <c r="K33" s="53"/>
      <c r="L33" s="53"/>
    </row>
    <row r="34" spans="1:12" ht="47.25" customHeight="1" x14ac:dyDescent="0.25">
      <c r="A34" s="70" t="s">
        <v>338</v>
      </c>
      <c r="B34" s="69" t="s">
        <v>330</v>
      </c>
      <c r="C34" s="54" t="s">
        <v>422</v>
      </c>
      <c r="D34" s="54" t="s">
        <v>422</v>
      </c>
      <c r="E34" s="54" t="s">
        <v>422</v>
      </c>
      <c r="F34" s="54" t="s">
        <v>422</v>
      </c>
      <c r="G34" s="54" t="s">
        <v>422</v>
      </c>
      <c r="H34" s="54" t="s">
        <v>422</v>
      </c>
      <c r="I34" s="54" t="s">
        <v>422</v>
      </c>
      <c r="J34" s="54" t="s">
        <v>422</v>
      </c>
      <c r="K34" s="72"/>
      <c r="L34" s="53"/>
    </row>
    <row r="35" spans="1:12" ht="49.5" customHeight="1" x14ac:dyDescent="0.25">
      <c r="A35" s="70" t="s">
        <v>339</v>
      </c>
      <c r="B35" s="69" t="s">
        <v>198</v>
      </c>
      <c r="C35" s="54" t="s">
        <v>422</v>
      </c>
      <c r="D35" s="54" t="s">
        <v>422</v>
      </c>
      <c r="E35" s="54" t="s">
        <v>422</v>
      </c>
      <c r="F35" s="54" t="s">
        <v>422</v>
      </c>
      <c r="G35" s="54" t="s">
        <v>422</v>
      </c>
      <c r="H35" s="54" t="s">
        <v>422</v>
      </c>
      <c r="I35" s="54" t="s">
        <v>422</v>
      </c>
      <c r="J35" s="54" t="s">
        <v>422</v>
      </c>
      <c r="K35" s="72"/>
      <c r="L35" s="53"/>
    </row>
    <row r="36" spans="1:12" ht="37.5" customHeight="1" x14ac:dyDescent="0.25">
      <c r="A36" s="70" t="s">
        <v>340</v>
      </c>
      <c r="B36" s="69" t="s">
        <v>322</v>
      </c>
      <c r="C36" s="54" t="s">
        <v>422</v>
      </c>
      <c r="D36" s="54" t="s">
        <v>422</v>
      </c>
      <c r="E36" s="54" t="s">
        <v>422</v>
      </c>
      <c r="F36" s="54" t="s">
        <v>422</v>
      </c>
      <c r="G36" s="54" t="s">
        <v>422</v>
      </c>
      <c r="H36" s="54" t="s">
        <v>422</v>
      </c>
      <c r="I36" s="54" t="s">
        <v>422</v>
      </c>
      <c r="J36" s="54" t="s">
        <v>422</v>
      </c>
      <c r="K36" s="53"/>
      <c r="L36" s="53"/>
    </row>
    <row r="37" spans="1:12" x14ac:dyDescent="0.25">
      <c r="A37" s="70" t="s">
        <v>341</v>
      </c>
      <c r="B37" s="69" t="s">
        <v>196</v>
      </c>
      <c r="C37" s="54" t="s">
        <v>422</v>
      </c>
      <c r="D37" s="54" t="s">
        <v>422</v>
      </c>
      <c r="E37" s="54" t="s">
        <v>422</v>
      </c>
      <c r="F37" s="54" t="s">
        <v>422</v>
      </c>
      <c r="G37" s="54" t="s">
        <v>422</v>
      </c>
      <c r="H37" s="54" t="s">
        <v>422</v>
      </c>
      <c r="I37" s="54" t="s">
        <v>422</v>
      </c>
      <c r="J37" s="54" t="s">
        <v>422</v>
      </c>
      <c r="K37" s="53"/>
      <c r="L37" s="53"/>
    </row>
    <row r="38" spans="1:12" x14ac:dyDescent="0.25">
      <c r="A38" s="70" t="s">
        <v>342</v>
      </c>
      <c r="B38" s="71" t="s">
        <v>195</v>
      </c>
      <c r="C38" s="54" t="s">
        <v>422</v>
      </c>
      <c r="D38" s="54" t="s">
        <v>422</v>
      </c>
      <c r="E38" s="54" t="s">
        <v>422</v>
      </c>
      <c r="F38" s="54" t="s">
        <v>422</v>
      </c>
      <c r="G38" s="54" t="s">
        <v>422</v>
      </c>
      <c r="H38" s="54" t="s">
        <v>422</v>
      </c>
      <c r="I38" s="54" t="s">
        <v>422</v>
      </c>
      <c r="J38" s="54" t="s">
        <v>422</v>
      </c>
      <c r="K38" s="53"/>
      <c r="L38" s="53"/>
    </row>
    <row r="39" spans="1:12" ht="63" x14ac:dyDescent="0.25">
      <c r="A39" s="70">
        <v>2</v>
      </c>
      <c r="B39" s="69" t="s">
        <v>327</v>
      </c>
      <c r="C39" s="55">
        <v>2025</v>
      </c>
      <c r="D39" s="55">
        <v>2025</v>
      </c>
      <c r="E39" s="55">
        <v>2020</v>
      </c>
      <c r="F39" s="55">
        <v>2020</v>
      </c>
      <c r="G39" s="55">
        <v>2025</v>
      </c>
      <c r="H39" s="55">
        <v>2025</v>
      </c>
      <c r="I39" s="54" t="s">
        <v>422</v>
      </c>
      <c r="J39" s="54" t="s">
        <v>422</v>
      </c>
      <c r="K39" s="53"/>
      <c r="L39" s="53"/>
    </row>
    <row r="40" spans="1:12" ht="33.75" customHeight="1" x14ac:dyDescent="0.25">
      <c r="A40" s="70" t="s">
        <v>194</v>
      </c>
      <c r="B40" s="69" t="s">
        <v>329</v>
      </c>
      <c r="C40" s="54" t="s">
        <v>422</v>
      </c>
      <c r="D40" s="54" t="s">
        <v>422</v>
      </c>
      <c r="E40" s="54" t="s">
        <v>422</v>
      </c>
      <c r="F40" s="54" t="s">
        <v>422</v>
      </c>
      <c r="G40" s="54" t="s">
        <v>422</v>
      </c>
      <c r="H40" s="54" t="s">
        <v>422</v>
      </c>
      <c r="I40" s="54" t="s">
        <v>422</v>
      </c>
      <c r="J40" s="54" t="s">
        <v>422</v>
      </c>
      <c r="K40" s="53"/>
      <c r="L40" s="53"/>
    </row>
    <row r="41" spans="1:12" ht="63" customHeight="1" x14ac:dyDescent="0.25">
      <c r="A41" s="70" t="s">
        <v>193</v>
      </c>
      <c r="B41" s="71" t="s">
        <v>403</v>
      </c>
      <c r="C41" s="55">
        <v>2025</v>
      </c>
      <c r="D41" s="55">
        <v>2025</v>
      </c>
      <c r="E41" s="55">
        <v>2020</v>
      </c>
      <c r="F41" s="55">
        <v>2020</v>
      </c>
      <c r="G41" s="55">
        <v>2025</v>
      </c>
      <c r="H41" s="55">
        <v>2025</v>
      </c>
      <c r="I41" s="54" t="s">
        <v>422</v>
      </c>
      <c r="J41" s="54" t="s">
        <v>422</v>
      </c>
      <c r="K41" s="53"/>
      <c r="L41" s="53"/>
    </row>
    <row r="42" spans="1:12" ht="58.5" customHeight="1" x14ac:dyDescent="0.25">
      <c r="A42" s="70">
        <v>3</v>
      </c>
      <c r="B42" s="69" t="s">
        <v>328</v>
      </c>
      <c r="C42" s="55">
        <v>2025</v>
      </c>
      <c r="D42" s="55">
        <v>2025</v>
      </c>
      <c r="E42" s="55">
        <v>2020</v>
      </c>
      <c r="F42" s="55">
        <v>2020</v>
      </c>
      <c r="G42" s="55">
        <v>2025</v>
      </c>
      <c r="H42" s="55">
        <v>2025</v>
      </c>
      <c r="I42" s="54" t="s">
        <v>422</v>
      </c>
      <c r="J42" s="54" t="s">
        <v>422</v>
      </c>
      <c r="K42" s="53"/>
      <c r="L42" s="53"/>
    </row>
    <row r="43" spans="1:12" ht="34.5" customHeight="1" x14ac:dyDescent="0.25">
      <c r="A43" s="70" t="s">
        <v>192</v>
      </c>
      <c r="B43" s="69" t="s">
        <v>190</v>
      </c>
      <c r="C43" s="55" t="s">
        <v>422</v>
      </c>
      <c r="D43" s="55" t="s">
        <v>422</v>
      </c>
      <c r="E43" s="55" t="s">
        <v>422</v>
      </c>
      <c r="F43" s="55" t="s">
        <v>422</v>
      </c>
      <c r="G43" s="55" t="s">
        <v>422</v>
      </c>
      <c r="H43" s="55" t="s">
        <v>422</v>
      </c>
      <c r="I43" s="55" t="s">
        <v>422</v>
      </c>
      <c r="J43" s="55" t="s">
        <v>422</v>
      </c>
      <c r="K43" s="53"/>
      <c r="L43" s="53"/>
    </row>
    <row r="44" spans="1:12" ht="24.75" customHeight="1" x14ac:dyDescent="0.25">
      <c r="A44" s="70" t="s">
        <v>191</v>
      </c>
      <c r="B44" s="69" t="s">
        <v>188</v>
      </c>
      <c r="C44" s="55" t="s">
        <v>422</v>
      </c>
      <c r="D44" s="55" t="s">
        <v>422</v>
      </c>
      <c r="E44" s="55" t="s">
        <v>422</v>
      </c>
      <c r="F44" s="55" t="s">
        <v>422</v>
      </c>
      <c r="G44" s="55" t="s">
        <v>422</v>
      </c>
      <c r="H44" s="55" t="s">
        <v>422</v>
      </c>
      <c r="I44" s="55" t="s">
        <v>422</v>
      </c>
      <c r="J44" s="55" t="s">
        <v>422</v>
      </c>
      <c r="K44" s="53"/>
      <c r="L44" s="53"/>
    </row>
    <row r="45" spans="1:12" ht="90.75" customHeight="1" x14ac:dyDescent="0.25">
      <c r="A45" s="70" t="s">
        <v>189</v>
      </c>
      <c r="B45" s="69" t="s">
        <v>333</v>
      </c>
      <c r="C45" s="55" t="s">
        <v>422</v>
      </c>
      <c r="D45" s="55" t="s">
        <v>422</v>
      </c>
      <c r="E45" s="55" t="s">
        <v>422</v>
      </c>
      <c r="F45" s="55" t="s">
        <v>422</v>
      </c>
      <c r="G45" s="55" t="s">
        <v>422</v>
      </c>
      <c r="H45" s="55" t="s">
        <v>422</v>
      </c>
      <c r="I45" s="55" t="s">
        <v>422</v>
      </c>
      <c r="J45" s="55" t="s">
        <v>422</v>
      </c>
      <c r="K45" s="53"/>
      <c r="L45" s="53"/>
    </row>
    <row r="46" spans="1:12" ht="167.25" customHeight="1" x14ac:dyDescent="0.25">
      <c r="A46" s="70" t="s">
        <v>187</v>
      </c>
      <c r="B46" s="69" t="s">
        <v>331</v>
      </c>
      <c r="C46" s="55" t="s">
        <v>422</v>
      </c>
      <c r="D46" s="55" t="s">
        <v>422</v>
      </c>
      <c r="E46" s="55" t="s">
        <v>422</v>
      </c>
      <c r="F46" s="55" t="s">
        <v>422</v>
      </c>
      <c r="G46" s="55" t="s">
        <v>422</v>
      </c>
      <c r="H46" s="55" t="s">
        <v>422</v>
      </c>
      <c r="I46" s="55" t="s">
        <v>422</v>
      </c>
      <c r="J46" s="55" t="s">
        <v>422</v>
      </c>
      <c r="K46" s="53"/>
      <c r="L46" s="53"/>
    </row>
    <row r="47" spans="1:12" ht="30.75" customHeight="1" x14ac:dyDescent="0.25">
      <c r="A47" s="70" t="s">
        <v>185</v>
      </c>
      <c r="B47" s="69" t="s">
        <v>186</v>
      </c>
      <c r="C47" s="55">
        <v>2025</v>
      </c>
      <c r="D47" s="55">
        <v>2025</v>
      </c>
      <c r="E47" s="55">
        <v>2020</v>
      </c>
      <c r="F47" s="55">
        <v>2020</v>
      </c>
      <c r="G47" s="55">
        <v>2025</v>
      </c>
      <c r="H47" s="55">
        <v>2025</v>
      </c>
      <c r="I47" s="54" t="s">
        <v>422</v>
      </c>
      <c r="J47" s="54" t="s">
        <v>422</v>
      </c>
      <c r="K47" s="53"/>
      <c r="L47" s="53"/>
    </row>
    <row r="48" spans="1:12" ht="37.5" customHeight="1" x14ac:dyDescent="0.25">
      <c r="A48" s="70" t="s">
        <v>343</v>
      </c>
      <c r="B48" s="71" t="s">
        <v>184</v>
      </c>
      <c r="C48" s="55">
        <v>2025</v>
      </c>
      <c r="D48" s="55">
        <v>2025</v>
      </c>
      <c r="E48" s="55">
        <v>2020</v>
      </c>
      <c r="F48" s="55">
        <v>2020</v>
      </c>
      <c r="G48" s="55">
        <v>2025</v>
      </c>
      <c r="H48" s="55">
        <v>2025</v>
      </c>
      <c r="I48" s="54" t="s">
        <v>422</v>
      </c>
      <c r="J48" s="54" t="s">
        <v>422</v>
      </c>
      <c r="K48" s="53"/>
      <c r="L48" s="53"/>
    </row>
    <row r="49" spans="1:12" ht="35.25" customHeight="1" x14ac:dyDescent="0.25">
      <c r="A49" s="70">
        <v>4</v>
      </c>
      <c r="B49" s="69" t="s">
        <v>182</v>
      </c>
      <c r="C49" s="55">
        <v>2025</v>
      </c>
      <c r="D49" s="55">
        <v>2025</v>
      </c>
      <c r="E49" s="55">
        <v>2020</v>
      </c>
      <c r="F49" s="55">
        <v>2020</v>
      </c>
      <c r="G49" s="55">
        <v>2025</v>
      </c>
      <c r="H49" s="55">
        <v>2025</v>
      </c>
      <c r="I49" s="54" t="s">
        <v>422</v>
      </c>
      <c r="J49" s="54" t="s">
        <v>422</v>
      </c>
      <c r="K49" s="53"/>
      <c r="L49" s="53"/>
    </row>
    <row r="50" spans="1:12" ht="86.25" customHeight="1" x14ac:dyDescent="0.25">
      <c r="A50" s="70" t="s">
        <v>183</v>
      </c>
      <c r="B50" s="69" t="s">
        <v>332</v>
      </c>
      <c r="C50" s="55" t="s">
        <v>422</v>
      </c>
      <c r="D50" s="55" t="s">
        <v>422</v>
      </c>
      <c r="E50" s="55" t="s">
        <v>422</v>
      </c>
      <c r="F50" s="55" t="s">
        <v>422</v>
      </c>
      <c r="G50" s="55" t="s">
        <v>422</v>
      </c>
      <c r="H50" s="55" t="s">
        <v>422</v>
      </c>
      <c r="I50" s="55" t="s">
        <v>422</v>
      </c>
      <c r="J50" s="55" t="s">
        <v>422</v>
      </c>
      <c r="K50" s="53"/>
      <c r="L50" s="53"/>
    </row>
    <row r="51" spans="1:12" ht="77.25" customHeight="1" x14ac:dyDescent="0.25">
      <c r="A51" s="70" t="s">
        <v>181</v>
      </c>
      <c r="B51" s="69" t="s">
        <v>334</v>
      </c>
      <c r="C51" s="55" t="s">
        <v>422</v>
      </c>
      <c r="D51" s="55" t="s">
        <v>422</v>
      </c>
      <c r="E51" s="55" t="s">
        <v>422</v>
      </c>
      <c r="F51" s="55" t="s">
        <v>422</v>
      </c>
      <c r="G51" s="55" t="s">
        <v>422</v>
      </c>
      <c r="H51" s="55" t="s">
        <v>422</v>
      </c>
      <c r="I51" s="55" t="s">
        <v>422</v>
      </c>
      <c r="J51" s="55" t="s">
        <v>422</v>
      </c>
      <c r="K51" s="53"/>
      <c r="L51" s="53"/>
    </row>
    <row r="52" spans="1:12" ht="71.25" customHeight="1" x14ac:dyDescent="0.25">
      <c r="A52" s="70" t="s">
        <v>179</v>
      </c>
      <c r="B52" s="69" t="s">
        <v>180</v>
      </c>
      <c r="C52" s="55" t="s">
        <v>422</v>
      </c>
      <c r="D52" s="55" t="s">
        <v>422</v>
      </c>
      <c r="E52" s="55" t="s">
        <v>422</v>
      </c>
      <c r="F52" s="55" t="s">
        <v>422</v>
      </c>
      <c r="G52" s="55" t="s">
        <v>422</v>
      </c>
      <c r="H52" s="55" t="s">
        <v>422</v>
      </c>
      <c r="I52" s="55" t="s">
        <v>422</v>
      </c>
      <c r="J52" s="55" t="s">
        <v>422</v>
      </c>
      <c r="K52" s="53"/>
      <c r="L52" s="53"/>
    </row>
    <row r="53" spans="1:12" ht="48" customHeight="1" x14ac:dyDescent="0.25">
      <c r="A53" s="70" t="s">
        <v>177</v>
      </c>
      <c r="B53" s="106" t="s">
        <v>335</v>
      </c>
      <c r="C53" s="55">
        <v>2025</v>
      </c>
      <c r="D53" s="55">
        <v>2025</v>
      </c>
      <c r="E53" s="55">
        <v>2020</v>
      </c>
      <c r="F53" s="55">
        <v>2020</v>
      </c>
      <c r="G53" s="55">
        <v>2025</v>
      </c>
      <c r="H53" s="55">
        <v>2025</v>
      </c>
      <c r="I53" s="54" t="s">
        <v>422</v>
      </c>
      <c r="J53" s="54" t="s">
        <v>422</v>
      </c>
      <c r="K53" s="53"/>
      <c r="L53" s="53"/>
    </row>
    <row r="54" spans="1:12" ht="46.5" customHeight="1" x14ac:dyDescent="0.25">
      <c r="A54" s="70" t="s">
        <v>336</v>
      </c>
      <c r="B54" s="69" t="s">
        <v>178</v>
      </c>
      <c r="C54" s="55">
        <v>2025</v>
      </c>
      <c r="D54" s="55">
        <v>2025</v>
      </c>
      <c r="E54" s="55">
        <v>2020</v>
      </c>
      <c r="F54" s="55">
        <v>2020</v>
      </c>
      <c r="G54" s="55">
        <v>2025</v>
      </c>
      <c r="H54" s="55">
        <v>2025</v>
      </c>
      <c r="I54" s="54" t="s">
        <v>422</v>
      </c>
      <c r="J54" s="54" t="s">
        <v>422</v>
      </c>
      <c r="K54" s="53"/>
      <c r="L54" s="53"/>
    </row>
  </sheetData>
  <mergeCells count="18">
    <mergeCell ref="A19:L19"/>
    <mergeCell ref="A21:A23"/>
    <mergeCell ref="B21:B23"/>
    <mergeCell ref="I21:I23"/>
    <mergeCell ref="K21:K23"/>
    <mergeCell ref="L21:L23"/>
    <mergeCell ref="J21:J23"/>
    <mergeCell ref="C21:H21"/>
    <mergeCell ref="C22:D22"/>
    <mergeCell ref="G22:H22"/>
    <mergeCell ref="A13:L13"/>
    <mergeCell ref="A15:L15"/>
    <mergeCell ref="A16:L16"/>
    <mergeCell ref="A5:L5"/>
    <mergeCell ref="A7:L7"/>
    <mergeCell ref="A9:L9"/>
    <mergeCell ref="A10:L10"/>
    <mergeCell ref="A12:L12"/>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17"/>
    <pageSetUpPr fitToPage="1"/>
  </sheetPr>
  <dimension ref="A1:AV77"/>
  <sheetViews>
    <sheetView view="pageBreakPreview" zoomScale="85" zoomScaleNormal="70" zoomScaleSheetLayoutView="85" workbookViewId="0"/>
  </sheetViews>
  <sheetFormatPr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6" customWidth="1"/>
    <col min="8" max="8" width="6.5703125" style="46" customWidth="1"/>
    <col min="9" max="9" width="5.42578125" style="46" customWidth="1"/>
    <col min="10" max="10" width="8.140625" style="46" customWidth="1"/>
    <col min="11" max="11" width="5.28515625" style="46" customWidth="1"/>
    <col min="12" max="12" width="6.7109375" style="46" customWidth="1"/>
    <col min="13" max="13" width="5.28515625" style="46" customWidth="1"/>
    <col min="14" max="14" width="8.5703125" style="46" customWidth="1"/>
    <col min="15" max="19" width="6.140625" style="46" customWidth="1"/>
    <col min="20" max="20" width="13.140625" style="46" customWidth="1"/>
    <col min="21" max="21" width="24.85546875" style="46" customWidth="1"/>
    <col min="22" max="16384" width="9.140625" style="46"/>
  </cols>
  <sheetData>
    <row r="1" spans="1:48" ht="18.75" x14ac:dyDescent="0.25">
      <c r="U1" s="30" t="s">
        <v>68</v>
      </c>
    </row>
    <row r="2" spans="1:48" ht="18.75" x14ac:dyDescent="0.3">
      <c r="U2" s="12" t="s">
        <v>10</v>
      </c>
    </row>
    <row r="3" spans="1:48" ht="18.75" x14ac:dyDescent="0.3">
      <c r="U3" s="12" t="s">
        <v>431</v>
      </c>
    </row>
    <row r="4" spans="1:48" ht="18.75" customHeight="1" x14ac:dyDescent="0.25">
      <c r="A4" s="372" t="s">
        <v>682</v>
      </c>
      <c r="B4" s="372"/>
      <c r="C4" s="372"/>
      <c r="D4" s="372"/>
      <c r="E4" s="372"/>
      <c r="F4" s="372"/>
      <c r="G4" s="372"/>
      <c r="H4" s="372"/>
      <c r="I4" s="372"/>
      <c r="J4" s="372"/>
      <c r="K4" s="372"/>
      <c r="L4" s="372"/>
      <c r="M4" s="372"/>
      <c r="N4" s="372"/>
      <c r="O4" s="372"/>
      <c r="P4" s="372"/>
      <c r="Q4" s="372"/>
      <c r="R4" s="372"/>
      <c r="S4" s="372"/>
      <c r="T4" s="372"/>
      <c r="U4" s="372"/>
    </row>
    <row r="5" spans="1:48" ht="18.75" x14ac:dyDescent="0.3">
      <c r="U5" s="12"/>
    </row>
    <row r="6" spans="1:48" ht="18.75" x14ac:dyDescent="0.25">
      <c r="A6" s="376" t="s">
        <v>9</v>
      </c>
      <c r="B6" s="376"/>
      <c r="C6" s="376"/>
      <c r="D6" s="376"/>
      <c r="E6" s="376"/>
      <c r="F6" s="376"/>
      <c r="G6" s="376"/>
      <c r="H6" s="376"/>
      <c r="I6" s="376"/>
      <c r="J6" s="376"/>
      <c r="K6" s="376"/>
      <c r="L6" s="376"/>
      <c r="M6" s="376"/>
      <c r="N6" s="376"/>
      <c r="O6" s="376"/>
      <c r="P6" s="376"/>
      <c r="Q6" s="376"/>
      <c r="R6" s="376"/>
      <c r="S6" s="376"/>
      <c r="T6" s="376"/>
      <c r="U6" s="376"/>
    </row>
    <row r="7" spans="1:48" ht="18.75" x14ac:dyDescent="0.25">
      <c r="A7" s="10"/>
      <c r="B7" s="10"/>
      <c r="C7" s="10"/>
      <c r="D7" s="10"/>
      <c r="E7" s="10"/>
      <c r="F7" s="10"/>
      <c r="G7" s="10"/>
      <c r="H7" s="10"/>
      <c r="I7" s="10"/>
      <c r="J7" s="67"/>
      <c r="K7" s="67"/>
      <c r="L7" s="67"/>
      <c r="M7" s="67"/>
      <c r="N7" s="67"/>
      <c r="O7" s="67"/>
      <c r="P7" s="67"/>
      <c r="Q7" s="67"/>
      <c r="R7" s="67"/>
      <c r="S7" s="67"/>
      <c r="T7" s="67"/>
      <c r="U7" s="67"/>
    </row>
    <row r="8" spans="1:48" x14ac:dyDescent="0.25">
      <c r="A8" s="377" t="s">
        <v>674</v>
      </c>
      <c r="B8" s="377"/>
      <c r="C8" s="377"/>
      <c r="D8" s="377"/>
      <c r="E8" s="377"/>
      <c r="F8" s="377"/>
      <c r="G8" s="377"/>
      <c r="H8" s="377"/>
      <c r="I8" s="377"/>
      <c r="J8" s="377"/>
      <c r="K8" s="377"/>
      <c r="L8" s="377"/>
      <c r="M8" s="377"/>
      <c r="N8" s="377"/>
      <c r="O8" s="377"/>
      <c r="P8" s="377"/>
      <c r="Q8" s="377"/>
      <c r="R8" s="377"/>
      <c r="S8" s="377"/>
      <c r="T8" s="377"/>
      <c r="U8" s="377"/>
    </row>
    <row r="9" spans="1:48" ht="18.75" customHeight="1" x14ac:dyDescent="0.25">
      <c r="A9" s="373" t="s">
        <v>8</v>
      </c>
      <c r="B9" s="373"/>
      <c r="C9" s="373"/>
      <c r="D9" s="373"/>
      <c r="E9" s="373"/>
      <c r="F9" s="373"/>
      <c r="G9" s="373"/>
      <c r="H9" s="373"/>
      <c r="I9" s="373"/>
      <c r="J9" s="373"/>
      <c r="K9" s="373"/>
      <c r="L9" s="373"/>
      <c r="M9" s="373"/>
      <c r="N9" s="373"/>
      <c r="O9" s="373"/>
      <c r="P9" s="373"/>
      <c r="Q9" s="373"/>
      <c r="R9" s="373"/>
      <c r="S9" s="373"/>
      <c r="T9" s="373"/>
      <c r="U9" s="373"/>
    </row>
    <row r="10" spans="1:48" ht="18.75" x14ac:dyDescent="0.25">
      <c r="A10" s="10"/>
      <c r="B10" s="10"/>
      <c r="C10" s="10"/>
      <c r="D10" s="10"/>
      <c r="E10" s="10"/>
      <c r="F10" s="10"/>
      <c r="G10" s="10"/>
      <c r="H10" s="10"/>
      <c r="I10" s="10"/>
      <c r="J10" s="67"/>
      <c r="K10" s="67"/>
      <c r="L10" s="67"/>
      <c r="M10" s="67"/>
      <c r="N10" s="67"/>
      <c r="O10" s="67"/>
      <c r="P10" s="67"/>
      <c r="Q10" s="67"/>
      <c r="R10" s="67"/>
      <c r="S10" s="67"/>
      <c r="T10" s="67"/>
      <c r="U10" s="67"/>
    </row>
    <row r="11" spans="1:48" x14ac:dyDescent="0.25">
      <c r="A11" s="377" t="s">
        <v>785</v>
      </c>
      <c r="B11" s="387"/>
      <c r="C11" s="387"/>
      <c r="D11" s="387"/>
      <c r="E11" s="387"/>
      <c r="F11" s="387"/>
      <c r="G11" s="387"/>
      <c r="H11" s="387"/>
      <c r="I11" s="387"/>
      <c r="J11" s="387"/>
      <c r="K11" s="387"/>
      <c r="L11" s="387"/>
      <c r="M11" s="387"/>
      <c r="N11" s="387"/>
      <c r="O11" s="387"/>
      <c r="P11" s="387"/>
      <c r="Q11" s="387"/>
      <c r="R11" s="387"/>
      <c r="S11" s="387"/>
      <c r="T11" s="387"/>
      <c r="U11" s="387"/>
      <c r="V11" s="219"/>
      <c r="W11" s="219"/>
      <c r="X11" s="219"/>
      <c r="Y11" s="219"/>
      <c r="Z11" s="219"/>
      <c r="AA11" s="219"/>
      <c r="AB11" s="219"/>
      <c r="AC11" s="219"/>
      <c r="AD11" s="219"/>
      <c r="AE11" s="219"/>
      <c r="AF11" s="219"/>
      <c r="AG11" s="219"/>
      <c r="AH11" s="219"/>
      <c r="AI11" s="219"/>
      <c r="AJ11" s="219"/>
      <c r="AK11" s="219"/>
      <c r="AL11" s="219"/>
      <c r="AM11" s="219"/>
      <c r="AN11" s="219"/>
      <c r="AO11" s="219"/>
      <c r="AP11" s="219"/>
      <c r="AQ11" s="219"/>
      <c r="AR11" s="219"/>
      <c r="AS11" s="219"/>
      <c r="AT11" s="219"/>
      <c r="AU11" s="219"/>
      <c r="AV11" s="219"/>
    </row>
    <row r="12" spans="1:48" x14ac:dyDescent="0.25">
      <c r="A12" s="373" t="s">
        <v>7</v>
      </c>
      <c r="B12" s="373"/>
      <c r="C12" s="373"/>
      <c r="D12" s="373"/>
      <c r="E12" s="373"/>
      <c r="F12" s="373"/>
      <c r="G12" s="373"/>
      <c r="H12" s="373"/>
      <c r="I12" s="373"/>
      <c r="J12" s="373"/>
      <c r="K12" s="373"/>
      <c r="L12" s="373"/>
      <c r="M12" s="373"/>
      <c r="N12" s="373"/>
      <c r="O12" s="373"/>
      <c r="P12" s="373"/>
      <c r="Q12" s="373"/>
      <c r="R12" s="373"/>
      <c r="S12" s="373"/>
      <c r="T12" s="373"/>
      <c r="U12" s="373"/>
    </row>
    <row r="13" spans="1:48" ht="16.5" customHeight="1" x14ac:dyDescent="0.3">
      <c r="A13" s="9"/>
      <c r="B13" s="9"/>
      <c r="C13" s="9"/>
      <c r="D13" s="9"/>
      <c r="E13" s="9"/>
      <c r="F13" s="9"/>
      <c r="G13" s="9"/>
      <c r="H13" s="9"/>
      <c r="I13" s="9"/>
      <c r="J13" s="66"/>
      <c r="K13" s="66"/>
      <c r="L13" s="66"/>
      <c r="M13" s="66"/>
      <c r="N13" s="66"/>
      <c r="O13" s="66"/>
      <c r="P13" s="66"/>
      <c r="Q13" s="66"/>
      <c r="R13" s="66"/>
      <c r="S13" s="66"/>
      <c r="T13" s="66"/>
      <c r="U13" s="66"/>
    </row>
    <row r="14" spans="1:48" ht="18.75" x14ac:dyDescent="0.25">
      <c r="A14" s="375" t="s">
        <v>717</v>
      </c>
      <c r="B14" s="375"/>
      <c r="C14" s="375"/>
      <c r="D14" s="375"/>
      <c r="E14" s="375"/>
      <c r="F14" s="375"/>
      <c r="G14" s="375"/>
      <c r="H14" s="375"/>
      <c r="I14" s="375"/>
      <c r="J14" s="375"/>
      <c r="K14" s="375"/>
      <c r="L14" s="375"/>
      <c r="M14" s="375"/>
      <c r="N14" s="375"/>
      <c r="O14" s="375"/>
      <c r="P14" s="375"/>
      <c r="Q14" s="375"/>
      <c r="R14" s="375"/>
      <c r="S14" s="375"/>
      <c r="T14" s="375"/>
      <c r="U14" s="375"/>
    </row>
    <row r="15" spans="1:48" ht="15.75" customHeight="1" x14ac:dyDescent="0.25">
      <c r="A15" s="373" t="s">
        <v>6</v>
      </c>
      <c r="B15" s="373"/>
      <c r="C15" s="373"/>
      <c r="D15" s="373"/>
      <c r="E15" s="373"/>
      <c r="F15" s="373"/>
      <c r="G15" s="373"/>
      <c r="H15" s="373"/>
      <c r="I15" s="373"/>
      <c r="J15" s="373"/>
      <c r="K15" s="373"/>
      <c r="L15" s="373"/>
      <c r="M15" s="373"/>
      <c r="N15" s="373"/>
      <c r="O15" s="373"/>
      <c r="P15" s="373"/>
      <c r="Q15" s="373"/>
      <c r="R15" s="373"/>
      <c r="S15" s="373"/>
      <c r="T15" s="373"/>
      <c r="U15" s="373"/>
    </row>
    <row r="16" spans="1:48" x14ac:dyDescent="0.25">
      <c r="A16" s="426"/>
      <c r="B16" s="426"/>
      <c r="C16" s="426"/>
      <c r="D16" s="426"/>
      <c r="E16" s="426"/>
      <c r="F16" s="426"/>
      <c r="G16" s="426"/>
      <c r="H16" s="426"/>
      <c r="I16" s="426"/>
      <c r="J16" s="426"/>
      <c r="K16" s="426"/>
      <c r="L16" s="426"/>
      <c r="M16" s="426"/>
      <c r="N16" s="426"/>
      <c r="O16" s="426"/>
      <c r="P16" s="426"/>
      <c r="Q16" s="426"/>
      <c r="R16" s="426"/>
      <c r="S16" s="426"/>
      <c r="T16" s="426"/>
      <c r="U16" s="426"/>
    </row>
    <row r="18" spans="1:21" x14ac:dyDescent="0.25">
      <c r="A18" s="427" t="s">
        <v>377</v>
      </c>
      <c r="B18" s="427"/>
      <c r="C18" s="427"/>
      <c r="D18" s="427"/>
      <c r="E18" s="427"/>
      <c r="F18" s="427"/>
      <c r="G18" s="427"/>
      <c r="H18" s="427"/>
      <c r="I18" s="427"/>
      <c r="J18" s="427"/>
      <c r="K18" s="427"/>
      <c r="L18" s="427"/>
      <c r="M18" s="427"/>
      <c r="N18" s="427"/>
      <c r="O18" s="427"/>
      <c r="P18" s="427"/>
      <c r="Q18" s="427"/>
      <c r="R18" s="427"/>
      <c r="S18" s="427"/>
      <c r="T18" s="427"/>
      <c r="U18" s="427"/>
    </row>
    <row r="20" spans="1:21" ht="33" customHeight="1" x14ac:dyDescent="0.25">
      <c r="A20" s="420" t="s">
        <v>176</v>
      </c>
      <c r="B20" s="420" t="s">
        <v>175</v>
      </c>
      <c r="C20" s="418" t="s">
        <v>174</v>
      </c>
      <c r="D20" s="418"/>
      <c r="E20" s="423" t="s">
        <v>173</v>
      </c>
      <c r="F20" s="423"/>
      <c r="G20" s="420" t="s">
        <v>427</v>
      </c>
      <c r="H20" s="432" t="s">
        <v>424</v>
      </c>
      <c r="I20" s="433"/>
      <c r="J20" s="433"/>
      <c r="K20" s="433"/>
      <c r="L20" s="432" t="s">
        <v>414</v>
      </c>
      <c r="M20" s="433"/>
      <c r="N20" s="433"/>
      <c r="O20" s="433"/>
      <c r="P20" s="432" t="s">
        <v>423</v>
      </c>
      <c r="Q20" s="433"/>
      <c r="R20" s="433"/>
      <c r="S20" s="433"/>
      <c r="T20" s="428" t="s">
        <v>172</v>
      </c>
      <c r="U20" s="429"/>
    </row>
    <row r="21" spans="1:21" ht="99.75" customHeight="1" x14ac:dyDescent="0.25">
      <c r="A21" s="421"/>
      <c r="B21" s="421"/>
      <c r="C21" s="418"/>
      <c r="D21" s="418"/>
      <c r="E21" s="423"/>
      <c r="F21" s="423"/>
      <c r="G21" s="421"/>
      <c r="H21" s="418" t="s">
        <v>2</v>
      </c>
      <c r="I21" s="418"/>
      <c r="J21" s="418" t="s">
        <v>171</v>
      </c>
      <c r="K21" s="418"/>
      <c r="L21" s="418" t="s">
        <v>2</v>
      </c>
      <c r="M21" s="418"/>
      <c r="N21" s="418" t="s">
        <v>171</v>
      </c>
      <c r="O21" s="418"/>
      <c r="P21" s="418" t="s">
        <v>2</v>
      </c>
      <c r="Q21" s="418"/>
      <c r="R21" s="418" t="s">
        <v>171</v>
      </c>
      <c r="S21" s="418"/>
      <c r="T21" s="430"/>
      <c r="U21" s="431"/>
    </row>
    <row r="22" spans="1:21" ht="89.25" customHeight="1" x14ac:dyDescent="0.25">
      <c r="A22" s="422"/>
      <c r="B22" s="422"/>
      <c r="C22" s="63" t="s">
        <v>2</v>
      </c>
      <c r="D22" s="63" t="s">
        <v>169</v>
      </c>
      <c r="E22" s="65" t="s">
        <v>425</v>
      </c>
      <c r="F22" s="65" t="s">
        <v>426</v>
      </c>
      <c r="G22" s="422"/>
      <c r="H22" s="64" t="s">
        <v>361</v>
      </c>
      <c r="I22" s="64" t="s">
        <v>362</v>
      </c>
      <c r="J22" s="64" t="s">
        <v>361</v>
      </c>
      <c r="K22" s="64" t="s">
        <v>362</v>
      </c>
      <c r="L22" s="64" t="s">
        <v>361</v>
      </c>
      <c r="M22" s="64" t="s">
        <v>362</v>
      </c>
      <c r="N22" s="64" t="s">
        <v>361</v>
      </c>
      <c r="O22" s="64" t="s">
        <v>362</v>
      </c>
      <c r="P22" s="64" t="s">
        <v>361</v>
      </c>
      <c r="Q22" s="64" t="s">
        <v>362</v>
      </c>
      <c r="R22" s="64" t="s">
        <v>361</v>
      </c>
      <c r="S22" s="64" t="s">
        <v>362</v>
      </c>
      <c r="T22" s="63" t="s">
        <v>170</v>
      </c>
      <c r="U22" s="63" t="s">
        <v>169</v>
      </c>
    </row>
    <row r="23" spans="1:21" ht="19.5" customHeight="1" x14ac:dyDescent="0.25">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20</v>
      </c>
      <c r="U23" s="55">
        <v>21</v>
      </c>
    </row>
    <row r="24" spans="1:21" ht="47.25" customHeight="1" x14ac:dyDescent="0.25">
      <c r="A24" s="60">
        <v>1</v>
      </c>
      <c r="B24" s="59" t="s">
        <v>168</v>
      </c>
      <c r="C24" s="55">
        <v>1.23</v>
      </c>
      <c r="D24" s="55">
        <v>1.3959999999999999</v>
      </c>
      <c r="E24" s="139">
        <v>0</v>
      </c>
      <c r="F24" s="139">
        <v>0</v>
      </c>
      <c r="G24" s="139">
        <v>0</v>
      </c>
      <c r="H24" s="139">
        <v>0</v>
      </c>
      <c r="I24" s="139">
        <v>0</v>
      </c>
      <c r="J24" s="139">
        <v>0</v>
      </c>
      <c r="K24" s="139">
        <v>0</v>
      </c>
      <c r="L24" s="62"/>
      <c r="M24" s="62"/>
      <c r="N24" s="62"/>
      <c r="O24" s="139">
        <v>0</v>
      </c>
      <c r="P24" s="139">
        <v>0</v>
      </c>
      <c r="Q24" s="139">
        <v>0</v>
      </c>
      <c r="R24" s="139">
        <v>0</v>
      </c>
      <c r="S24" s="139">
        <v>0</v>
      </c>
      <c r="T24" s="55">
        <v>1.23</v>
      </c>
      <c r="U24" s="55">
        <v>1.3959999999999999</v>
      </c>
    </row>
    <row r="25" spans="1:21" ht="24" customHeight="1" x14ac:dyDescent="0.25">
      <c r="A25" s="57" t="s">
        <v>167</v>
      </c>
      <c r="B25" s="41" t="s">
        <v>166</v>
      </c>
      <c r="C25" s="139">
        <v>0</v>
      </c>
      <c r="D25" s="139">
        <v>0</v>
      </c>
      <c r="E25" s="139">
        <v>0</v>
      </c>
      <c r="F25" s="139">
        <v>0</v>
      </c>
      <c r="G25" s="139">
        <v>0</v>
      </c>
      <c r="H25" s="139">
        <v>0</v>
      </c>
      <c r="I25" s="139">
        <v>0</v>
      </c>
      <c r="J25" s="139">
        <v>0</v>
      </c>
      <c r="K25" s="139">
        <v>0</v>
      </c>
      <c r="L25" s="139">
        <v>0</v>
      </c>
      <c r="M25" s="139">
        <v>0</v>
      </c>
      <c r="N25" s="139">
        <v>0</v>
      </c>
      <c r="O25" s="139">
        <v>0</v>
      </c>
      <c r="P25" s="139">
        <v>0</v>
      </c>
      <c r="Q25" s="139">
        <v>0</v>
      </c>
      <c r="R25" s="139">
        <v>0</v>
      </c>
      <c r="S25" s="139">
        <v>0</v>
      </c>
      <c r="T25" s="139">
        <v>0</v>
      </c>
      <c r="U25" s="139">
        <v>0</v>
      </c>
    </row>
    <row r="26" spans="1:21" x14ac:dyDescent="0.25">
      <c r="A26" s="57" t="s">
        <v>165</v>
      </c>
      <c r="B26" s="41" t="s">
        <v>164</v>
      </c>
      <c r="C26" s="139">
        <v>0</v>
      </c>
      <c r="D26" s="139">
        <v>0</v>
      </c>
      <c r="E26" s="139">
        <v>0</v>
      </c>
      <c r="F26" s="139">
        <v>0</v>
      </c>
      <c r="G26" s="139">
        <v>0</v>
      </c>
      <c r="H26" s="139">
        <v>0</v>
      </c>
      <c r="I26" s="139">
        <v>0</v>
      </c>
      <c r="J26" s="139">
        <v>0</v>
      </c>
      <c r="K26" s="139">
        <v>0</v>
      </c>
      <c r="L26" s="139">
        <v>0</v>
      </c>
      <c r="M26" s="139">
        <v>0</v>
      </c>
      <c r="N26" s="139">
        <v>0</v>
      </c>
      <c r="O26" s="139">
        <v>0</v>
      </c>
      <c r="P26" s="139">
        <v>0</v>
      </c>
      <c r="Q26" s="139">
        <v>0</v>
      </c>
      <c r="R26" s="139">
        <v>0</v>
      </c>
      <c r="S26" s="139">
        <v>0</v>
      </c>
      <c r="T26" s="139">
        <v>0</v>
      </c>
      <c r="U26" s="139">
        <v>0</v>
      </c>
    </row>
    <row r="27" spans="1:21" ht="31.5" x14ac:dyDescent="0.25">
      <c r="A27" s="57" t="s">
        <v>163</v>
      </c>
      <c r="B27" s="41" t="s">
        <v>317</v>
      </c>
      <c r="C27" s="55">
        <v>1.23</v>
      </c>
      <c r="D27" s="55">
        <v>1.3959999999999999</v>
      </c>
      <c r="E27" s="139">
        <v>0</v>
      </c>
      <c r="F27" s="139">
        <v>0</v>
      </c>
      <c r="G27" s="139">
        <v>0</v>
      </c>
      <c r="H27" s="139">
        <v>0</v>
      </c>
      <c r="I27" s="139">
        <v>0</v>
      </c>
      <c r="J27" s="139">
        <v>0</v>
      </c>
      <c r="K27" s="139">
        <v>0</v>
      </c>
      <c r="L27" s="62"/>
      <c r="M27" s="62"/>
      <c r="N27" s="62"/>
      <c r="O27" s="139">
        <v>0</v>
      </c>
      <c r="P27" s="139">
        <v>0</v>
      </c>
      <c r="Q27" s="139">
        <v>0</v>
      </c>
      <c r="R27" s="139">
        <v>0</v>
      </c>
      <c r="S27" s="139">
        <v>0</v>
      </c>
      <c r="T27" s="55">
        <v>1.23</v>
      </c>
      <c r="U27" s="55">
        <v>1.3959999999999999</v>
      </c>
    </row>
    <row r="28" spans="1:21" x14ac:dyDescent="0.25">
      <c r="A28" s="57" t="s">
        <v>162</v>
      </c>
      <c r="B28" s="41" t="s">
        <v>161</v>
      </c>
      <c r="C28" s="139">
        <v>0</v>
      </c>
      <c r="D28" s="139">
        <v>0</v>
      </c>
      <c r="E28" s="139">
        <v>0</v>
      </c>
      <c r="F28" s="139">
        <v>0</v>
      </c>
      <c r="G28" s="139">
        <v>0</v>
      </c>
      <c r="H28" s="139">
        <v>0</v>
      </c>
      <c r="I28" s="139">
        <v>0</v>
      </c>
      <c r="J28" s="139">
        <v>0</v>
      </c>
      <c r="K28" s="139">
        <v>0</v>
      </c>
      <c r="L28" s="139">
        <v>0</v>
      </c>
      <c r="M28" s="139">
        <v>0</v>
      </c>
      <c r="N28" s="139">
        <v>0</v>
      </c>
      <c r="O28" s="139">
        <v>0</v>
      </c>
      <c r="P28" s="139">
        <v>0</v>
      </c>
      <c r="Q28" s="139">
        <v>0</v>
      </c>
      <c r="R28" s="139">
        <v>0</v>
      </c>
      <c r="S28" s="139">
        <v>0</v>
      </c>
      <c r="T28" s="139">
        <v>0</v>
      </c>
      <c r="U28" s="139">
        <v>0</v>
      </c>
    </row>
    <row r="29" spans="1:21" x14ac:dyDescent="0.25">
      <c r="A29" s="57" t="s">
        <v>160</v>
      </c>
      <c r="B29" s="61" t="s">
        <v>159</v>
      </c>
      <c r="C29" s="139">
        <v>0</v>
      </c>
      <c r="D29" s="139">
        <v>0</v>
      </c>
      <c r="E29" s="139">
        <v>0</v>
      </c>
      <c r="F29" s="139">
        <v>0</v>
      </c>
      <c r="G29" s="139">
        <v>0</v>
      </c>
      <c r="H29" s="139">
        <v>0</v>
      </c>
      <c r="I29" s="139">
        <v>0</v>
      </c>
      <c r="J29" s="139">
        <v>0</v>
      </c>
      <c r="K29" s="139">
        <v>0</v>
      </c>
      <c r="L29" s="139">
        <v>0</v>
      </c>
      <c r="M29" s="139">
        <v>0</v>
      </c>
      <c r="N29" s="139">
        <v>0</v>
      </c>
      <c r="O29" s="139">
        <v>0</v>
      </c>
      <c r="P29" s="139">
        <v>0</v>
      </c>
      <c r="Q29" s="139">
        <v>0</v>
      </c>
      <c r="R29" s="139">
        <v>0</v>
      </c>
      <c r="S29" s="139">
        <v>0</v>
      </c>
      <c r="T29" s="139">
        <v>0</v>
      </c>
      <c r="U29" s="139">
        <v>0</v>
      </c>
    </row>
    <row r="30" spans="1:21" ht="47.25" x14ac:dyDescent="0.25">
      <c r="A30" s="60" t="s">
        <v>63</v>
      </c>
      <c r="B30" s="59" t="s">
        <v>158</v>
      </c>
      <c r="C30" s="139">
        <v>1.03</v>
      </c>
      <c r="D30" s="342">
        <v>1.163</v>
      </c>
      <c r="E30" s="139">
        <v>0</v>
      </c>
      <c r="F30" s="139">
        <v>0</v>
      </c>
      <c r="G30" s="139">
        <v>0</v>
      </c>
      <c r="H30" s="139">
        <v>0</v>
      </c>
      <c r="I30" s="139">
        <v>0</v>
      </c>
      <c r="J30" s="139">
        <v>0</v>
      </c>
      <c r="K30" s="139">
        <v>0</v>
      </c>
      <c r="L30" s="139">
        <v>0</v>
      </c>
      <c r="M30" s="139">
        <v>0</v>
      </c>
      <c r="N30" s="139">
        <v>0</v>
      </c>
      <c r="O30" s="139">
        <v>0</v>
      </c>
      <c r="P30" s="139">
        <v>0</v>
      </c>
      <c r="Q30" s="139">
        <v>0</v>
      </c>
      <c r="R30" s="139">
        <v>0</v>
      </c>
      <c r="S30" s="139">
        <v>0</v>
      </c>
      <c r="T30" s="139">
        <v>1.03</v>
      </c>
      <c r="U30" s="342">
        <v>1.163</v>
      </c>
    </row>
    <row r="31" spans="1:21" x14ac:dyDescent="0.25">
      <c r="A31" s="60" t="s">
        <v>157</v>
      </c>
      <c r="B31" s="41" t="s">
        <v>156</v>
      </c>
      <c r="C31" s="139">
        <v>0</v>
      </c>
      <c r="D31" s="139">
        <v>0</v>
      </c>
      <c r="E31" s="139">
        <v>0</v>
      </c>
      <c r="F31" s="139">
        <v>0</v>
      </c>
      <c r="G31" s="139">
        <v>0</v>
      </c>
      <c r="H31" s="139">
        <v>0</v>
      </c>
      <c r="I31" s="139">
        <v>0</v>
      </c>
      <c r="J31" s="139">
        <v>0</v>
      </c>
      <c r="K31" s="139">
        <v>0</v>
      </c>
      <c r="L31" s="139">
        <v>0</v>
      </c>
      <c r="M31" s="139">
        <v>0</v>
      </c>
      <c r="N31" s="139">
        <v>0</v>
      </c>
      <c r="O31" s="139">
        <v>0</v>
      </c>
      <c r="P31" s="139">
        <v>0</v>
      </c>
      <c r="Q31" s="139">
        <v>0</v>
      </c>
      <c r="R31" s="139">
        <v>0</v>
      </c>
      <c r="S31" s="139">
        <v>0</v>
      </c>
      <c r="T31" s="139">
        <v>0</v>
      </c>
      <c r="U31" s="139">
        <v>0</v>
      </c>
    </row>
    <row r="32" spans="1:21" ht="31.5" x14ac:dyDescent="0.25">
      <c r="A32" s="60" t="s">
        <v>155</v>
      </c>
      <c r="B32" s="41" t="s">
        <v>154</v>
      </c>
      <c r="C32" s="139">
        <v>1.03</v>
      </c>
      <c r="D32" s="342">
        <v>1.163</v>
      </c>
      <c r="E32" s="139">
        <v>0</v>
      </c>
      <c r="F32" s="139">
        <v>0</v>
      </c>
      <c r="G32" s="139">
        <v>0</v>
      </c>
      <c r="H32" s="139">
        <v>0</v>
      </c>
      <c r="I32" s="139">
        <v>0</v>
      </c>
      <c r="J32" s="139">
        <v>0</v>
      </c>
      <c r="K32" s="139">
        <v>0</v>
      </c>
      <c r="L32" s="139">
        <v>0</v>
      </c>
      <c r="M32" s="139">
        <v>0</v>
      </c>
      <c r="N32" s="139">
        <v>0</v>
      </c>
      <c r="O32" s="139">
        <v>0</v>
      </c>
      <c r="P32" s="139">
        <v>0</v>
      </c>
      <c r="Q32" s="139">
        <v>0</v>
      </c>
      <c r="R32" s="139">
        <v>0</v>
      </c>
      <c r="S32" s="139">
        <v>0</v>
      </c>
      <c r="T32" s="139">
        <v>1.03</v>
      </c>
      <c r="U32" s="342">
        <v>1.163</v>
      </c>
    </row>
    <row r="33" spans="1:21" x14ac:dyDescent="0.25">
      <c r="A33" s="60" t="s">
        <v>153</v>
      </c>
      <c r="B33" s="41" t="s">
        <v>152</v>
      </c>
      <c r="C33" s="139">
        <v>0</v>
      </c>
      <c r="D33" s="139">
        <v>0</v>
      </c>
      <c r="E33" s="139">
        <v>0</v>
      </c>
      <c r="F33" s="139">
        <v>0</v>
      </c>
      <c r="G33" s="139">
        <v>0</v>
      </c>
      <c r="H33" s="139">
        <v>0</v>
      </c>
      <c r="I33" s="139">
        <v>0</v>
      </c>
      <c r="J33" s="139">
        <v>0</v>
      </c>
      <c r="K33" s="139">
        <v>0</v>
      </c>
      <c r="L33" s="139">
        <v>0</v>
      </c>
      <c r="M33" s="139">
        <v>0</v>
      </c>
      <c r="N33" s="139">
        <v>0</v>
      </c>
      <c r="O33" s="139">
        <v>0</v>
      </c>
      <c r="P33" s="139">
        <v>0</v>
      </c>
      <c r="Q33" s="139">
        <v>0</v>
      </c>
      <c r="R33" s="139">
        <v>0</v>
      </c>
      <c r="S33" s="139">
        <v>0</v>
      </c>
      <c r="T33" s="139">
        <v>0</v>
      </c>
      <c r="U33" s="139">
        <v>0</v>
      </c>
    </row>
    <row r="34" spans="1:21" x14ac:dyDescent="0.25">
      <c r="A34" s="60" t="s">
        <v>151</v>
      </c>
      <c r="B34" s="41" t="s">
        <v>150</v>
      </c>
      <c r="C34" s="139">
        <v>0</v>
      </c>
      <c r="D34" s="139">
        <v>0</v>
      </c>
      <c r="E34" s="139">
        <v>0</v>
      </c>
      <c r="F34" s="139">
        <v>0</v>
      </c>
      <c r="G34" s="139">
        <v>0</v>
      </c>
      <c r="H34" s="139">
        <v>0</v>
      </c>
      <c r="I34" s="139">
        <v>0</v>
      </c>
      <c r="J34" s="139">
        <v>0</v>
      </c>
      <c r="K34" s="139">
        <v>0</v>
      </c>
      <c r="L34" s="139">
        <v>0</v>
      </c>
      <c r="M34" s="139">
        <v>0</v>
      </c>
      <c r="N34" s="139">
        <v>0</v>
      </c>
      <c r="O34" s="139">
        <v>0</v>
      </c>
      <c r="P34" s="139">
        <v>0</v>
      </c>
      <c r="Q34" s="139">
        <v>0</v>
      </c>
      <c r="R34" s="139">
        <v>0</v>
      </c>
      <c r="S34" s="139">
        <v>0</v>
      </c>
      <c r="T34" s="139">
        <v>0</v>
      </c>
      <c r="U34" s="139">
        <v>0</v>
      </c>
    </row>
    <row r="35" spans="1:21" ht="31.5" x14ac:dyDescent="0.25">
      <c r="A35" s="60" t="s">
        <v>62</v>
      </c>
      <c r="B35" s="59" t="s">
        <v>149</v>
      </c>
      <c r="C35" s="139" t="s">
        <v>546</v>
      </c>
      <c r="D35" s="139" t="s">
        <v>546</v>
      </c>
      <c r="E35" s="139">
        <v>0</v>
      </c>
      <c r="F35" s="139">
        <v>0</v>
      </c>
      <c r="G35" s="139">
        <v>0</v>
      </c>
      <c r="H35" s="139">
        <v>0</v>
      </c>
      <c r="I35" s="139">
        <v>0</v>
      </c>
      <c r="J35" s="139">
        <v>0</v>
      </c>
      <c r="K35" s="139">
        <v>0</v>
      </c>
      <c r="L35" s="139"/>
      <c r="M35" s="139"/>
      <c r="N35" s="139"/>
      <c r="O35" s="139"/>
      <c r="P35" s="139">
        <v>0</v>
      </c>
      <c r="Q35" s="139">
        <v>0</v>
      </c>
      <c r="R35" s="139">
        <v>0</v>
      </c>
      <c r="S35" s="139">
        <v>0</v>
      </c>
      <c r="T35" s="139" t="s">
        <v>546</v>
      </c>
      <c r="U35" s="139" t="s">
        <v>546</v>
      </c>
    </row>
    <row r="36" spans="1:21" ht="31.5" x14ac:dyDescent="0.25">
      <c r="A36" s="57" t="s">
        <v>148</v>
      </c>
      <c r="B36" s="56" t="s">
        <v>147</v>
      </c>
      <c r="C36" s="139">
        <v>0</v>
      </c>
      <c r="D36" s="139">
        <v>0</v>
      </c>
      <c r="E36" s="139">
        <v>0</v>
      </c>
      <c r="F36" s="139">
        <v>0</v>
      </c>
      <c r="G36" s="139">
        <v>0</v>
      </c>
      <c r="H36" s="139">
        <v>0</v>
      </c>
      <c r="I36" s="139">
        <v>0</v>
      </c>
      <c r="J36" s="139">
        <v>0</v>
      </c>
      <c r="K36" s="139">
        <v>0</v>
      </c>
      <c r="L36" s="139"/>
      <c r="M36" s="139"/>
      <c r="N36" s="139"/>
      <c r="O36" s="139">
        <v>0</v>
      </c>
      <c r="P36" s="139">
        <v>0</v>
      </c>
      <c r="Q36" s="139">
        <v>0</v>
      </c>
      <c r="R36" s="139">
        <v>0</v>
      </c>
      <c r="S36" s="139">
        <v>0</v>
      </c>
      <c r="T36" s="139">
        <v>0</v>
      </c>
      <c r="U36" s="139">
        <v>0</v>
      </c>
    </row>
    <row r="37" spans="1:21" x14ac:dyDescent="0.25">
      <c r="A37" s="57" t="s">
        <v>146</v>
      </c>
      <c r="B37" s="56" t="s">
        <v>136</v>
      </c>
      <c r="C37" s="139">
        <v>0</v>
      </c>
      <c r="D37" s="139">
        <v>0</v>
      </c>
      <c r="E37" s="139">
        <v>0</v>
      </c>
      <c r="F37" s="139">
        <v>0</v>
      </c>
      <c r="G37" s="139">
        <v>0</v>
      </c>
      <c r="H37" s="139">
        <v>0</v>
      </c>
      <c r="I37" s="139">
        <v>0</v>
      </c>
      <c r="J37" s="139">
        <v>0</v>
      </c>
      <c r="K37" s="139">
        <v>0</v>
      </c>
      <c r="L37" s="139"/>
      <c r="M37" s="139"/>
      <c r="N37" s="139"/>
      <c r="O37" s="139">
        <v>0</v>
      </c>
      <c r="P37" s="139">
        <v>0</v>
      </c>
      <c r="Q37" s="139">
        <v>0</v>
      </c>
      <c r="R37" s="139">
        <v>0</v>
      </c>
      <c r="S37" s="139">
        <v>0</v>
      </c>
      <c r="T37" s="139">
        <v>0</v>
      </c>
      <c r="U37" s="139">
        <v>0</v>
      </c>
    </row>
    <row r="38" spans="1:21" x14ac:dyDescent="0.25">
      <c r="A38" s="57" t="s">
        <v>145</v>
      </c>
      <c r="B38" s="56" t="s">
        <v>134</v>
      </c>
      <c r="C38" s="139">
        <v>0</v>
      </c>
      <c r="D38" s="139">
        <v>0</v>
      </c>
      <c r="E38" s="139">
        <v>0</v>
      </c>
      <c r="F38" s="139">
        <v>0</v>
      </c>
      <c r="G38" s="139">
        <v>0</v>
      </c>
      <c r="H38" s="139">
        <v>0</v>
      </c>
      <c r="I38" s="139">
        <v>0</v>
      </c>
      <c r="J38" s="139">
        <v>0</v>
      </c>
      <c r="K38" s="139">
        <v>0</v>
      </c>
      <c r="L38" s="139"/>
      <c r="M38" s="139"/>
      <c r="N38" s="139"/>
      <c r="O38" s="139">
        <v>0</v>
      </c>
      <c r="P38" s="139">
        <v>0</v>
      </c>
      <c r="Q38" s="139">
        <v>0</v>
      </c>
      <c r="R38" s="139">
        <v>0</v>
      </c>
      <c r="S38" s="139">
        <v>0</v>
      </c>
      <c r="T38" s="54"/>
      <c r="U38" s="53"/>
    </row>
    <row r="39" spans="1:21" ht="31.5" x14ac:dyDescent="0.25">
      <c r="A39" s="57" t="s">
        <v>144</v>
      </c>
      <c r="B39" s="41" t="s">
        <v>132</v>
      </c>
      <c r="C39" s="139">
        <v>0.56000000000000005</v>
      </c>
      <c r="D39" s="139">
        <v>0.59</v>
      </c>
      <c r="E39" s="139">
        <v>0</v>
      </c>
      <c r="F39" s="139">
        <v>0</v>
      </c>
      <c r="G39" s="139">
        <v>0</v>
      </c>
      <c r="H39" s="139">
        <v>0</v>
      </c>
      <c r="I39" s="139">
        <v>0</v>
      </c>
      <c r="J39" s="139">
        <v>0</v>
      </c>
      <c r="K39" s="139">
        <v>0</v>
      </c>
      <c r="L39" s="139"/>
      <c r="M39" s="139"/>
      <c r="N39" s="139"/>
      <c r="O39" s="139"/>
      <c r="P39" s="139">
        <v>0</v>
      </c>
      <c r="Q39" s="139">
        <v>0</v>
      </c>
      <c r="R39" s="139">
        <v>0</v>
      </c>
      <c r="S39" s="139">
        <v>0</v>
      </c>
      <c r="T39" s="139">
        <v>0.56000000000000005</v>
      </c>
      <c r="U39" s="139">
        <v>0.59</v>
      </c>
    </row>
    <row r="40" spans="1:21" ht="31.5" x14ac:dyDescent="0.25">
      <c r="A40" s="57" t="s">
        <v>143</v>
      </c>
      <c r="B40" s="41" t="s">
        <v>130</v>
      </c>
      <c r="C40" s="139">
        <v>0</v>
      </c>
      <c r="D40" s="139">
        <v>0</v>
      </c>
      <c r="E40" s="139">
        <v>0</v>
      </c>
      <c r="F40" s="139">
        <v>0</v>
      </c>
      <c r="G40" s="139">
        <v>0</v>
      </c>
      <c r="H40" s="139">
        <v>0</v>
      </c>
      <c r="I40" s="139">
        <v>0</v>
      </c>
      <c r="J40" s="139">
        <v>0</v>
      </c>
      <c r="K40" s="139">
        <v>0</v>
      </c>
      <c r="L40" s="139"/>
      <c r="M40" s="139"/>
      <c r="N40" s="139"/>
      <c r="O40" s="139">
        <v>0</v>
      </c>
      <c r="P40" s="139">
        <v>0</v>
      </c>
      <c r="Q40" s="139">
        <v>0</v>
      </c>
      <c r="R40" s="139">
        <v>0</v>
      </c>
      <c r="S40" s="139">
        <v>0</v>
      </c>
      <c r="T40" s="139">
        <v>0</v>
      </c>
      <c r="U40" s="139">
        <v>0</v>
      </c>
    </row>
    <row r="41" spans="1:21" x14ac:dyDescent="0.25">
      <c r="A41" s="57" t="s">
        <v>142</v>
      </c>
      <c r="B41" s="41" t="s">
        <v>128</v>
      </c>
      <c r="C41" s="139">
        <v>0</v>
      </c>
      <c r="D41" s="139">
        <v>0</v>
      </c>
      <c r="E41" s="139">
        <v>0</v>
      </c>
      <c r="F41" s="139">
        <v>0</v>
      </c>
      <c r="G41" s="139">
        <v>0</v>
      </c>
      <c r="H41" s="139">
        <v>0</v>
      </c>
      <c r="I41" s="139">
        <v>0</v>
      </c>
      <c r="J41" s="139">
        <v>0</v>
      </c>
      <c r="K41" s="139">
        <v>0</v>
      </c>
      <c r="L41" s="139"/>
      <c r="M41" s="139"/>
      <c r="N41" s="139"/>
      <c r="O41" s="139">
        <v>0</v>
      </c>
      <c r="P41" s="139">
        <v>0</v>
      </c>
      <c r="Q41" s="139">
        <v>0</v>
      </c>
      <c r="R41" s="139">
        <v>0</v>
      </c>
      <c r="S41" s="139">
        <v>0</v>
      </c>
      <c r="T41" s="139">
        <v>0</v>
      </c>
      <c r="U41" s="139">
        <v>0</v>
      </c>
    </row>
    <row r="42" spans="1:21" ht="18.75" x14ac:dyDescent="0.25">
      <c r="A42" s="57" t="s">
        <v>141</v>
      </c>
      <c r="B42" s="56" t="s">
        <v>126</v>
      </c>
      <c r="C42" s="139">
        <v>0</v>
      </c>
      <c r="D42" s="139">
        <v>0</v>
      </c>
      <c r="E42" s="139">
        <v>0</v>
      </c>
      <c r="F42" s="139">
        <v>0</v>
      </c>
      <c r="G42" s="139">
        <v>0</v>
      </c>
      <c r="H42" s="139">
        <v>0</v>
      </c>
      <c r="I42" s="139">
        <v>0</v>
      </c>
      <c r="J42" s="139">
        <v>0</v>
      </c>
      <c r="K42" s="139">
        <v>0</v>
      </c>
      <c r="L42" s="139"/>
      <c r="M42" s="139"/>
      <c r="N42" s="139"/>
      <c r="O42" s="139">
        <v>0</v>
      </c>
      <c r="P42" s="139">
        <v>0</v>
      </c>
      <c r="Q42" s="139">
        <v>0</v>
      </c>
      <c r="R42" s="139">
        <v>0</v>
      </c>
      <c r="S42" s="139">
        <v>0</v>
      </c>
      <c r="T42" s="139">
        <v>0</v>
      </c>
      <c r="U42" s="139">
        <v>0</v>
      </c>
    </row>
    <row r="43" spans="1:21" x14ac:dyDescent="0.25">
      <c r="A43" s="60" t="s">
        <v>61</v>
      </c>
      <c r="B43" s="59" t="s">
        <v>140</v>
      </c>
      <c r="C43" s="139" t="s">
        <v>546</v>
      </c>
      <c r="D43" s="139" t="s">
        <v>546</v>
      </c>
      <c r="E43" s="139">
        <v>0</v>
      </c>
      <c r="F43" s="139">
        <v>0</v>
      </c>
      <c r="G43" s="139">
        <v>0</v>
      </c>
      <c r="H43" s="139">
        <v>0</v>
      </c>
      <c r="I43" s="139">
        <v>0</v>
      </c>
      <c r="J43" s="139">
        <v>0</v>
      </c>
      <c r="K43" s="139">
        <v>0</v>
      </c>
      <c r="L43" s="139"/>
      <c r="M43" s="139"/>
      <c r="N43" s="139"/>
      <c r="O43" s="139"/>
      <c r="P43" s="139">
        <v>0</v>
      </c>
      <c r="Q43" s="139">
        <v>0</v>
      </c>
      <c r="R43" s="139">
        <v>0</v>
      </c>
      <c r="S43" s="139">
        <v>0</v>
      </c>
      <c r="T43" s="139" t="s">
        <v>546</v>
      </c>
      <c r="U43" s="139" t="s">
        <v>546</v>
      </c>
    </row>
    <row r="44" spans="1:21" x14ac:dyDescent="0.25">
      <c r="A44" s="57" t="s">
        <v>139</v>
      </c>
      <c r="B44" s="41" t="s">
        <v>138</v>
      </c>
      <c r="C44" s="139">
        <v>0</v>
      </c>
      <c r="D44" s="139">
        <v>0</v>
      </c>
      <c r="E44" s="139">
        <v>0</v>
      </c>
      <c r="F44" s="139">
        <v>0</v>
      </c>
      <c r="G44" s="139">
        <v>0</v>
      </c>
      <c r="H44" s="139">
        <v>0</v>
      </c>
      <c r="I44" s="139">
        <v>0</v>
      </c>
      <c r="J44" s="139">
        <v>0</v>
      </c>
      <c r="K44" s="139">
        <v>0</v>
      </c>
      <c r="L44" s="139"/>
      <c r="M44" s="139"/>
      <c r="N44" s="139"/>
      <c r="O44" s="139">
        <v>0</v>
      </c>
      <c r="P44" s="139">
        <v>0</v>
      </c>
      <c r="Q44" s="139">
        <v>0</v>
      </c>
      <c r="R44" s="139">
        <v>0</v>
      </c>
      <c r="S44" s="139">
        <v>0</v>
      </c>
      <c r="T44" s="139">
        <v>0</v>
      </c>
      <c r="U44" s="139">
        <v>0</v>
      </c>
    </row>
    <row r="45" spans="1:21" x14ac:dyDescent="0.25">
      <c r="A45" s="57" t="s">
        <v>137</v>
      </c>
      <c r="B45" s="41" t="s">
        <v>136</v>
      </c>
      <c r="C45" s="139">
        <v>0</v>
      </c>
      <c r="D45" s="139">
        <v>0</v>
      </c>
      <c r="E45" s="139">
        <v>0</v>
      </c>
      <c r="F45" s="139">
        <v>0</v>
      </c>
      <c r="G45" s="139">
        <v>0</v>
      </c>
      <c r="H45" s="139">
        <v>0</v>
      </c>
      <c r="I45" s="139">
        <v>0</v>
      </c>
      <c r="J45" s="139">
        <v>0</v>
      </c>
      <c r="K45" s="139">
        <v>0</v>
      </c>
      <c r="L45" s="139"/>
      <c r="M45" s="139"/>
      <c r="N45" s="139"/>
      <c r="O45" s="139">
        <v>0</v>
      </c>
      <c r="P45" s="139">
        <v>0</v>
      </c>
      <c r="Q45" s="139">
        <v>0</v>
      </c>
      <c r="R45" s="139">
        <v>0</v>
      </c>
      <c r="S45" s="139">
        <v>0</v>
      </c>
      <c r="T45" s="139">
        <v>0</v>
      </c>
      <c r="U45" s="139">
        <v>0</v>
      </c>
    </row>
    <row r="46" spans="1:21" x14ac:dyDescent="0.25">
      <c r="A46" s="57" t="s">
        <v>135</v>
      </c>
      <c r="B46" s="41" t="s">
        <v>134</v>
      </c>
      <c r="C46" s="139">
        <v>0</v>
      </c>
      <c r="D46" s="139">
        <v>0</v>
      </c>
      <c r="E46" s="139">
        <v>0</v>
      </c>
      <c r="F46" s="139">
        <v>0</v>
      </c>
      <c r="G46" s="139">
        <v>0</v>
      </c>
      <c r="H46" s="139">
        <v>0</v>
      </c>
      <c r="I46" s="139">
        <v>0</v>
      </c>
      <c r="J46" s="139">
        <v>0</v>
      </c>
      <c r="K46" s="139">
        <v>0</v>
      </c>
      <c r="L46" s="139"/>
      <c r="M46" s="139"/>
      <c r="N46" s="139"/>
      <c r="O46" s="139">
        <v>0</v>
      </c>
      <c r="P46" s="139">
        <v>0</v>
      </c>
      <c r="Q46" s="139">
        <v>0</v>
      </c>
      <c r="R46" s="139">
        <v>0</v>
      </c>
      <c r="S46" s="139">
        <v>0</v>
      </c>
      <c r="T46" s="139">
        <v>0</v>
      </c>
      <c r="U46" s="139">
        <v>0</v>
      </c>
    </row>
    <row r="47" spans="1:21" ht="31.5" x14ac:dyDescent="0.25">
      <c r="A47" s="57" t="s">
        <v>133</v>
      </c>
      <c r="B47" s="41" t="s">
        <v>132</v>
      </c>
      <c r="C47" s="139">
        <v>0.56000000000000005</v>
      </c>
      <c r="D47" s="139">
        <v>0.59</v>
      </c>
      <c r="E47" s="139">
        <v>0</v>
      </c>
      <c r="F47" s="139">
        <v>0</v>
      </c>
      <c r="G47" s="139">
        <v>0</v>
      </c>
      <c r="H47" s="139">
        <v>0</v>
      </c>
      <c r="I47" s="139">
        <v>0</v>
      </c>
      <c r="J47" s="139">
        <v>0</v>
      </c>
      <c r="K47" s="139">
        <v>0</v>
      </c>
      <c r="L47" s="139"/>
      <c r="M47" s="139"/>
      <c r="N47" s="139"/>
      <c r="O47" s="139"/>
      <c r="P47" s="139">
        <v>0</v>
      </c>
      <c r="Q47" s="139">
        <v>0</v>
      </c>
      <c r="R47" s="139">
        <v>0</v>
      </c>
      <c r="S47" s="139">
        <v>0</v>
      </c>
      <c r="T47" s="139">
        <v>0.56000000000000005</v>
      </c>
      <c r="U47" s="139">
        <v>0.59</v>
      </c>
    </row>
    <row r="48" spans="1:21" ht="31.5" x14ac:dyDescent="0.25">
      <c r="A48" s="57" t="s">
        <v>131</v>
      </c>
      <c r="B48" s="41" t="s">
        <v>130</v>
      </c>
      <c r="C48" s="139">
        <v>0</v>
      </c>
      <c r="D48" s="139">
        <v>0</v>
      </c>
      <c r="E48" s="139">
        <v>0</v>
      </c>
      <c r="F48" s="139">
        <v>0</v>
      </c>
      <c r="G48" s="139">
        <v>0</v>
      </c>
      <c r="H48" s="139">
        <v>0</v>
      </c>
      <c r="I48" s="139">
        <v>0</v>
      </c>
      <c r="J48" s="139">
        <v>0</v>
      </c>
      <c r="K48" s="139">
        <v>0</v>
      </c>
      <c r="L48" s="139"/>
      <c r="M48" s="139"/>
      <c r="N48" s="139"/>
      <c r="O48" s="139">
        <v>0</v>
      </c>
      <c r="P48" s="139">
        <v>0</v>
      </c>
      <c r="Q48" s="139">
        <v>0</v>
      </c>
      <c r="R48" s="139">
        <v>0</v>
      </c>
      <c r="S48" s="139">
        <v>0</v>
      </c>
      <c r="T48" s="139">
        <v>0</v>
      </c>
      <c r="U48" s="139">
        <v>0</v>
      </c>
    </row>
    <row r="49" spans="1:21" x14ac:dyDescent="0.25">
      <c r="A49" s="57" t="s">
        <v>129</v>
      </c>
      <c r="B49" s="41" t="s">
        <v>128</v>
      </c>
      <c r="C49" s="139">
        <v>0</v>
      </c>
      <c r="D49" s="139">
        <v>0</v>
      </c>
      <c r="E49" s="139">
        <v>0</v>
      </c>
      <c r="F49" s="139">
        <v>0</v>
      </c>
      <c r="G49" s="139">
        <v>0</v>
      </c>
      <c r="H49" s="139">
        <v>0</v>
      </c>
      <c r="I49" s="139">
        <v>0</v>
      </c>
      <c r="J49" s="139">
        <v>0</v>
      </c>
      <c r="K49" s="139">
        <v>0</v>
      </c>
      <c r="L49" s="139"/>
      <c r="M49" s="139"/>
      <c r="N49" s="139"/>
      <c r="O49" s="139">
        <v>0</v>
      </c>
      <c r="P49" s="139">
        <v>0</v>
      </c>
      <c r="Q49" s="139">
        <v>0</v>
      </c>
      <c r="R49" s="139">
        <v>0</v>
      </c>
      <c r="S49" s="139">
        <v>0</v>
      </c>
      <c r="T49" s="139">
        <v>0</v>
      </c>
      <c r="U49" s="139">
        <v>0</v>
      </c>
    </row>
    <row r="50" spans="1:21" ht="18.75" x14ac:dyDescent="0.25">
      <c r="A50" s="57" t="s">
        <v>127</v>
      </c>
      <c r="B50" s="56" t="s">
        <v>126</v>
      </c>
      <c r="C50" s="139">
        <v>0</v>
      </c>
      <c r="D50" s="139">
        <v>0</v>
      </c>
      <c r="E50" s="139">
        <v>0</v>
      </c>
      <c r="F50" s="139">
        <v>0</v>
      </c>
      <c r="G50" s="139">
        <v>0</v>
      </c>
      <c r="H50" s="139">
        <v>0</v>
      </c>
      <c r="I50" s="139">
        <v>0</v>
      </c>
      <c r="J50" s="139">
        <v>0</v>
      </c>
      <c r="K50" s="139">
        <v>0</v>
      </c>
      <c r="L50" s="139"/>
      <c r="M50" s="139"/>
      <c r="N50" s="139"/>
      <c r="O50" s="139">
        <v>0</v>
      </c>
      <c r="P50" s="139">
        <v>0</v>
      </c>
      <c r="Q50" s="139">
        <v>0</v>
      </c>
      <c r="R50" s="139">
        <v>0</v>
      </c>
      <c r="S50" s="139">
        <v>0</v>
      </c>
      <c r="T50" s="139">
        <v>0</v>
      </c>
      <c r="U50" s="139">
        <v>0</v>
      </c>
    </row>
    <row r="51" spans="1:21" ht="35.25" customHeight="1" x14ac:dyDescent="0.25">
      <c r="A51" s="60" t="s">
        <v>59</v>
      </c>
      <c r="B51" s="59" t="s">
        <v>125</v>
      </c>
      <c r="C51" s="139"/>
      <c r="D51" s="139"/>
      <c r="E51" s="139">
        <v>0</v>
      </c>
      <c r="F51" s="139">
        <v>0</v>
      </c>
      <c r="G51" s="139">
        <v>0</v>
      </c>
      <c r="H51" s="139">
        <v>0</v>
      </c>
      <c r="I51" s="139">
        <v>0</v>
      </c>
      <c r="J51" s="139">
        <v>0</v>
      </c>
      <c r="K51" s="139">
        <v>0</v>
      </c>
      <c r="L51" s="41"/>
      <c r="M51" s="55"/>
      <c r="N51" s="41"/>
      <c r="O51" s="139"/>
      <c r="P51" s="139">
        <v>0</v>
      </c>
      <c r="Q51" s="139">
        <v>0</v>
      </c>
      <c r="R51" s="139">
        <v>0</v>
      </c>
      <c r="S51" s="139">
        <v>0</v>
      </c>
      <c r="T51" s="139"/>
      <c r="U51" s="139"/>
    </row>
    <row r="52" spans="1:21" x14ac:dyDescent="0.25">
      <c r="A52" s="57" t="s">
        <v>124</v>
      </c>
      <c r="B52" s="41" t="s">
        <v>123</v>
      </c>
      <c r="C52" s="139">
        <v>1.03</v>
      </c>
      <c r="D52" s="342">
        <v>1.163</v>
      </c>
      <c r="E52" s="139">
        <v>0</v>
      </c>
      <c r="F52" s="139">
        <v>0</v>
      </c>
      <c r="G52" s="139">
        <v>0</v>
      </c>
      <c r="H52" s="139">
        <v>0</v>
      </c>
      <c r="I52" s="139">
        <v>0</v>
      </c>
      <c r="J52" s="139">
        <v>0</v>
      </c>
      <c r="K52" s="139">
        <v>0</v>
      </c>
      <c r="L52" s="139">
        <v>0</v>
      </c>
      <c r="M52" s="139">
        <v>0</v>
      </c>
      <c r="N52" s="139">
        <v>0</v>
      </c>
      <c r="O52" s="139">
        <v>0</v>
      </c>
      <c r="P52" s="139">
        <v>0</v>
      </c>
      <c r="Q52" s="139">
        <v>0</v>
      </c>
      <c r="R52" s="139">
        <v>0</v>
      </c>
      <c r="S52" s="139">
        <v>0</v>
      </c>
      <c r="T52" s="139">
        <v>1.03</v>
      </c>
      <c r="U52" s="342">
        <v>1.163</v>
      </c>
    </row>
    <row r="53" spans="1:21" x14ac:dyDescent="0.25">
      <c r="A53" s="57" t="s">
        <v>122</v>
      </c>
      <c r="B53" s="41" t="s">
        <v>116</v>
      </c>
      <c r="C53" s="139">
        <v>0</v>
      </c>
      <c r="D53" s="139">
        <v>0</v>
      </c>
      <c r="E53" s="139">
        <v>0</v>
      </c>
      <c r="F53" s="139">
        <v>0</v>
      </c>
      <c r="G53" s="139">
        <v>0</v>
      </c>
      <c r="H53" s="139">
        <v>0</v>
      </c>
      <c r="I53" s="139">
        <v>0</v>
      </c>
      <c r="J53" s="139">
        <v>0</v>
      </c>
      <c r="K53" s="139">
        <v>0</v>
      </c>
      <c r="L53" s="139"/>
      <c r="M53" s="139"/>
      <c r="N53" s="139"/>
      <c r="O53" s="139">
        <v>0</v>
      </c>
      <c r="P53" s="139">
        <v>0</v>
      </c>
      <c r="Q53" s="139">
        <v>0</v>
      </c>
      <c r="R53" s="139">
        <v>0</v>
      </c>
      <c r="S53" s="139">
        <v>0</v>
      </c>
      <c r="T53" s="139">
        <v>0</v>
      </c>
      <c r="U53" s="139">
        <v>0</v>
      </c>
    </row>
    <row r="54" spans="1:21" x14ac:dyDescent="0.25">
      <c r="A54" s="57" t="s">
        <v>121</v>
      </c>
      <c r="B54" s="56" t="s">
        <v>115</v>
      </c>
      <c r="C54" s="139">
        <v>0</v>
      </c>
      <c r="D54" s="139">
        <v>0</v>
      </c>
      <c r="E54" s="139">
        <v>0</v>
      </c>
      <c r="F54" s="139">
        <v>0</v>
      </c>
      <c r="G54" s="139">
        <v>0</v>
      </c>
      <c r="H54" s="139">
        <v>0</v>
      </c>
      <c r="I54" s="139">
        <v>0</v>
      </c>
      <c r="J54" s="139">
        <v>0</v>
      </c>
      <c r="K54" s="139">
        <v>0</v>
      </c>
      <c r="L54" s="139"/>
      <c r="M54" s="139"/>
      <c r="N54" s="139"/>
      <c r="O54" s="139">
        <v>0</v>
      </c>
      <c r="P54" s="139">
        <v>0</v>
      </c>
      <c r="Q54" s="139">
        <v>0</v>
      </c>
      <c r="R54" s="139">
        <v>0</v>
      </c>
      <c r="S54" s="139">
        <v>0</v>
      </c>
      <c r="T54" s="139">
        <v>0</v>
      </c>
      <c r="U54" s="139">
        <v>0</v>
      </c>
    </row>
    <row r="55" spans="1:21" x14ac:dyDescent="0.25">
      <c r="A55" s="57" t="s">
        <v>120</v>
      </c>
      <c r="B55" s="56" t="s">
        <v>114</v>
      </c>
      <c r="C55" s="139">
        <v>0</v>
      </c>
      <c r="D55" s="139">
        <v>0</v>
      </c>
      <c r="E55" s="139">
        <v>0</v>
      </c>
      <c r="F55" s="139">
        <v>0</v>
      </c>
      <c r="G55" s="139">
        <v>0</v>
      </c>
      <c r="H55" s="41"/>
      <c r="I55" s="41"/>
      <c r="J55" s="41"/>
      <c r="K55" s="139">
        <v>0</v>
      </c>
      <c r="L55" s="139"/>
      <c r="M55" s="139"/>
      <c r="N55" s="139"/>
      <c r="O55" s="139">
        <v>0</v>
      </c>
      <c r="P55" s="41"/>
      <c r="Q55" s="41"/>
      <c r="R55" s="41"/>
      <c r="S55" s="139">
        <v>0</v>
      </c>
      <c r="T55" s="139">
        <v>0</v>
      </c>
      <c r="U55" s="139">
        <v>0</v>
      </c>
    </row>
    <row r="56" spans="1:21" ht="27" customHeight="1" x14ac:dyDescent="0.25">
      <c r="A56" s="57" t="s">
        <v>119</v>
      </c>
      <c r="B56" s="56" t="s">
        <v>113</v>
      </c>
      <c r="C56" s="139">
        <v>0.56000000000000005</v>
      </c>
      <c r="D56" s="139">
        <v>0.59</v>
      </c>
      <c r="E56" s="139">
        <v>0</v>
      </c>
      <c r="F56" s="139">
        <v>0</v>
      </c>
      <c r="G56" s="139">
        <v>0</v>
      </c>
      <c r="H56" s="139">
        <v>0</v>
      </c>
      <c r="I56" s="139">
        <v>0</v>
      </c>
      <c r="J56" s="139">
        <v>0</v>
      </c>
      <c r="K56" s="139">
        <v>0</v>
      </c>
      <c r="L56" s="139"/>
      <c r="M56" s="139"/>
      <c r="N56" s="139"/>
      <c r="O56" s="139"/>
      <c r="P56" s="139">
        <v>0</v>
      </c>
      <c r="Q56" s="139">
        <v>0</v>
      </c>
      <c r="R56" s="139">
        <v>0</v>
      </c>
      <c r="S56" s="139">
        <v>0</v>
      </c>
      <c r="T56" s="139">
        <v>0.56000000000000005</v>
      </c>
      <c r="U56" s="139">
        <v>0.59</v>
      </c>
    </row>
    <row r="57" spans="1:21" ht="18.75" x14ac:dyDescent="0.25">
      <c r="A57" s="57" t="s">
        <v>118</v>
      </c>
      <c r="B57" s="56" t="s">
        <v>112</v>
      </c>
      <c r="C57" s="139">
        <v>0</v>
      </c>
      <c r="D57" s="139">
        <v>0</v>
      </c>
      <c r="E57" s="139">
        <v>0</v>
      </c>
      <c r="F57" s="139">
        <v>0</v>
      </c>
      <c r="G57" s="139">
        <v>0</v>
      </c>
      <c r="H57" s="139">
        <v>0</v>
      </c>
      <c r="I57" s="139">
        <v>0</v>
      </c>
      <c r="J57" s="139">
        <v>0</v>
      </c>
      <c r="K57" s="139">
        <v>0</v>
      </c>
      <c r="L57" s="139"/>
      <c r="M57" s="139"/>
      <c r="N57" s="139"/>
      <c r="O57" s="139">
        <v>0</v>
      </c>
      <c r="P57" s="139">
        <v>0</v>
      </c>
      <c r="Q57" s="139">
        <v>0</v>
      </c>
      <c r="R57" s="139">
        <v>0</v>
      </c>
      <c r="S57" s="139">
        <v>0</v>
      </c>
      <c r="T57" s="139">
        <v>0</v>
      </c>
      <c r="U57" s="139">
        <v>0</v>
      </c>
    </row>
    <row r="58" spans="1:21" ht="36.75" customHeight="1" x14ac:dyDescent="0.25">
      <c r="A58" s="60" t="s">
        <v>58</v>
      </c>
      <c r="B58" s="74" t="s">
        <v>217</v>
      </c>
      <c r="C58" s="139">
        <v>0</v>
      </c>
      <c r="D58" s="139">
        <v>0</v>
      </c>
      <c r="E58" s="139">
        <v>0</v>
      </c>
      <c r="F58" s="139">
        <v>0</v>
      </c>
      <c r="G58" s="139">
        <v>0</v>
      </c>
      <c r="H58" s="139">
        <v>0</v>
      </c>
      <c r="I58" s="139">
        <v>0</v>
      </c>
      <c r="J58" s="139">
        <v>0</v>
      </c>
      <c r="K58" s="139">
        <v>0</v>
      </c>
      <c r="L58" s="139"/>
      <c r="M58" s="139"/>
      <c r="N58" s="139"/>
      <c r="O58" s="139">
        <v>0</v>
      </c>
      <c r="P58" s="139">
        <v>0</v>
      </c>
      <c r="Q58" s="139">
        <v>0</v>
      </c>
      <c r="R58" s="139">
        <v>0</v>
      </c>
      <c r="S58" s="139">
        <v>0</v>
      </c>
      <c r="T58" s="139">
        <v>0</v>
      </c>
      <c r="U58" s="139">
        <v>0</v>
      </c>
    </row>
    <row r="59" spans="1:21" x14ac:dyDescent="0.25">
      <c r="A59" s="60" t="s">
        <v>56</v>
      </c>
      <c r="B59" s="59" t="s">
        <v>117</v>
      </c>
      <c r="C59" s="139">
        <v>0</v>
      </c>
      <c r="D59" s="139">
        <v>0</v>
      </c>
      <c r="E59" s="139">
        <v>0</v>
      </c>
      <c r="F59" s="139">
        <v>0</v>
      </c>
      <c r="G59" s="139">
        <v>0</v>
      </c>
      <c r="H59" s="139">
        <v>0</v>
      </c>
      <c r="I59" s="139">
        <v>0</v>
      </c>
      <c r="J59" s="139">
        <v>0</v>
      </c>
      <c r="K59" s="139">
        <v>0</v>
      </c>
      <c r="L59" s="139"/>
      <c r="M59" s="139"/>
      <c r="N59" s="139"/>
      <c r="O59" s="139">
        <v>0</v>
      </c>
      <c r="P59" s="139">
        <v>0</v>
      </c>
      <c r="Q59" s="139">
        <v>0</v>
      </c>
      <c r="R59" s="139">
        <v>0</v>
      </c>
      <c r="S59" s="139">
        <v>0</v>
      </c>
      <c r="T59" s="139">
        <v>0</v>
      </c>
      <c r="U59" s="139">
        <v>0</v>
      </c>
    </row>
    <row r="60" spans="1:21" x14ac:dyDescent="0.25">
      <c r="A60" s="57" t="s">
        <v>211</v>
      </c>
      <c r="B60" s="58" t="s">
        <v>138</v>
      </c>
      <c r="C60" s="139">
        <v>0</v>
      </c>
      <c r="D60" s="139">
        <v>0</v>
      </c>
      <c r="E60" s="139">
        <v>0</v>
      </c>
      <c r="F60" s="139">
        <v>0</v>
      </c>
      <c r="G60" s="139">
        <v>0</v>
      </c>
      <c r="H60" s="139">
        <v>0</v>
      </c>
      <c r="I60" s="139">
        <v>0</v>
      </c>
      <c r="J60" s="139">
        <v>0</v>
      </c>
      <c r="K60" s="139">
        <v>0</v>
      </c>
      <c r="L60" s="139"/>
      <c r="M60" s="139"/>
      <c r="N60" s="139"/>
      <c r="O60" s="139">
        <v>0</v>
      </c>
      <c r="P60" s="139">
        <v>0</v>
      </c>
      <c r="Q60" s="139">
        <v>0</v>
      </c>
      <c r="R60" s="139">
        <v>0</v>
      </c>
      <c r="S60" s="139">
        <v>0</v>
      </c>
      <c r="T60" s="139">
        <v>0</v>
      </c>
      <c r="U60" s="139">
        <v>0</v>
      </c>
    </row>
    <row r="61" spans="1:21" x14ac:dyDescent="0.25">
      <c r="A61" s="57" t="s">
        <v>212</v>
      </c>
      <c r="B61" s="58" t="s">
        <v>136</v>
      </c>
      <c r="C61" s="139">
        <v>0</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39">
        <v>0</v>
      </c>
    </row>
    <row r="62" spans="1:21" x14ac:dyDescent="0.25">
      <c r="A62" s="57" t="s">
        <v>213</v>
      </c>
      <c r="B62" s="58" t="s">
        <v>134</v>
      </c>
      <c r="C62" s="139">
        <v>0</v>
      </c>
      <c r="D62" s="139">
        <v>0</v>
      </c>
      <c r="E62" s="139">
        <v>0</v>
      </c>
      <c r="F62" s="139">
        <v>0</v>
      </c>
      <c r="G62" s="139">
        <v>0</v>
      </c>
      <c r="H62" s="139">
        <v>0</v>
      </c>
      <c r="I62" s="139">
        <v>0</v>
      </c>
      <c r="J62" s="139">
        <v>0</v>
      </c>
      <c r="K62" s="139">
        <v>0</v>
      </c>
      <c r="L62" s="139">
        <v>0</v>
      </c>
      <c r="M62" s="139">
        <v>0</v>
      </c>
      <c r="N62" s="139">
        <v>0</v>
      </c>
      <c r="O62" s="139">
        <v>0</v>
      </c>
      <c r="P62" s="139">
        <v>0</v>
      </c>
      <c r="Q62" s="139">
        <v>0</v>
      </c>
      <c r="R62" s="139">
        <v>0</v>
      </c>
      <c r="S62" s="139">
        <v>0</v>
      </c>
      <c r="T62" s="139">
        <v>0</v>
      </c>
      <c r="U62" s="139">
        <v>0</v>
      </c>
    </row>
    <row r="63" spans="1:21" x14ac:dyDescent="0.25">
      <c r="A63" s="57" t="s">
        <v>214</v>
      </c>
      <c r="B63" s="58" t="s">
        <v>216</v>
      </c>
      <c r="C63" s="139">
        <v>0.56000000000000005</v>
      </c>
      <c r="D63" s="139">
        <v>0.59</v>
      </c>
      <c r="E63" s="139">
        <v>0</v>
      </c>
      <c r="F63" s="139">
        <v>0</v>
      </c>
      <c r="G63" s="139">
        <v>0</v>
      </c>
      <c r="H63" s="139">
        <v>0</v>
      </c>
      <c r="I63" s="139">
        <v>0</v>
      </c>
      <c r="J63" s="139">
        <v>0</v>
      </c>
      <c r="K63" s="139">
        <v>0</v>
      </c>
      <c r="L63" s="139"/>
      <c r="M63" s="139"/>
      <c r="N63" s="139"/>
      <c r="O63" s="139"/>
      <c r="P63" s="139">
        <v>0</v>
      </c>
      <c r="Q63" s="139">
        <v>0</v>
      </c>
      <c r="R63" s="139">
        <v>0</v>
      </c>
      <c r="S63" s="139">
        <v>0</v>
      </c>
      <c r="T63" s="139">
        <v>0.56000000000000005</v>
      </c>
      <c r="U63" s="139">
        <v>0.59</v>
      </c>
    </row>
    <row r="64" spans="1:21" ht="18.75" x14ac:dyDescent="0.25">
      <c r="A64" s="57" t="s">
        <v>215</v>
      </c>
      <c r="B64" s="56" t="s">
        <v>112</v>
      </c>
      <c r="C64" s="139">
        <v>0</v>
      </c>
      <c r="D64" s="139">
        <v>0</v>
      </c>
      <c r="E64" s="139">
        <v>0</v>
      </c>
      <c r="F64" s="139">
        <v>0</v>
      </c>
      <c r="G64" s="139">
        <v>0</v>
      </c>
      <c r="H64" s="41"/>
      <c r="I64" s="41"/>
      <c r="J64" s="41"/>
      <c r="K64" s="139">
        <v>0</v>
      </c>
      <c r="L64" s="139">
        <v>0</v>
      </c>
      <c r="M64" s="139">
        <v>0</v>
      </c>
      <c r="N64" s="139">
        <v>0</v>
      </c>
      <c r="O64" s="139">
        <v>0</v>
      </c>
      <c r="P64" s="41"/>
      <c r="Q64" s="41"/>
      <c r="R64" s="41"/>
      <c r="S64" s="139">
        <v>0</v>
      </c>
      <c r="T64" s="139">
        <v>0</v>
      </c>
      <c r="U64" s="139">
        <v>0</v>
      </c>
    </row>
    <row r="65" spans="1:20" x14ac:dyDescent="0.25">
      <c r="A65" s="52"/>
      <c r="B65" s="47"/>
      <c r="C65" s="47"/>
      <c r="D65" s="47"/>
      <c r="E65" s="47"/>
      <c r="F65" s="47"/>
      <c r="G65" s="47"/>
      <c r="H65" s="47"/>
      <c r="I65" s="47"/>
      <c r="J65" s="47"/>
      <c r="K65" s="47"/>
      <c r="L65" s="52"/>
      <c r="M65" s="52"/>
    </row>
    <row r="66" spans="1:20" ht="54" customHeight="1" x14ac:dyDescent="0.25">
      <c r="B66" s="436"/>
      <c r="C66" s="436"/>
      <c r="D66" s="436"/>
      <c r="E66" s="436"/>
      <c r="F66" s="436"/>
      <c r="G66" s="436"/>
      <c r="H66" s="436"/>
      <c r="I66" s="436"/>
      <c r="J66" s="49"/>
      <c r="K66" s="49"/>
      <c r="L66" s="51"/>
      <c r="M66" s="51"/>
      <c r="N66" s="51"/>
      <c r="O66" s="51"/>
      <c r="P66" s="51"/>
      <c r="Q66" s="51"/>
      <c r="R66" s="51"/>
      <c r="S66" s="51"/>
      <c r="T66" s="51"/>
    </row>
    <row r="68" spans="1:20" ht="50.25" customHeight="1" x14ac:dyDescent="0.25">
      <c r="B68" s="436"/>
      <c r="C68" s="436"/>
      <c r="D68" s="436"/>
      <c r="E68" s="436"/>
      <c r="F68" s="436"/>
      <c r="G68" s="436"/>
      <c r="H68" s="436"/>
      <c r="I68" s="436"/>
      <c r="J68" s="49"/>
      <c r="K68" s="49"/>
    </row>
    <row r="70" spans="1:20" ht="36.75" customHeight="1" x14ac:dyDescent="0.25">
      <c r="B70" s="436"/>
      <c r="C70" s="436"/>
      <c r="D70" s="436"/>
      <c r="E70" s="436"/>
      <c r="F70" s="436"/>
      <c r="G70" s="436"/>
      <c r="H70" s="436"/>
      <c r="I70" s="436"/>
      <c r="J70" s="49"/>
      <c r="K70" s="49"/>
    </row>
    <row r="71" spans="1:20" x14ac:dyDescent="0.25">
      <c r="N71" s="50"/>
    </row>
    <row r="72" spans="1:20" ht="51" customHeight="1" x14ac:dyDescent="0.25">
      <c r="B72" s="436"/>
      <c r="C72" s="436"/>
      <c r="D72" s="436"/>
      <c r="E72" s="436"/>
      <c r="F72" s="436"/>
      <c r="G72" s="436"/>
      <c r="H72" s="436"/>
      <c r="I72" s="436"/>
      <c r="J72" s="49"/>
      <c r="K72" s="49"/>
      <c r="N72" s="50"/>
    </row>
    <row r="73" spans="1:20" ht="32.25" customHeight="1" x14ac:dyDescent="0.25">
      <c r="B73" s="436"/>
      <c r="C73" s="436"/>
      <c r="D73" s="436"/>
      <c r="E73" s="436"/>
      <c r="F73" s="436"/>
      <c r="G73" s="436"/>
      <c r="H73" s="436"/>
      <c r="I73" s="436"/>
      <c r="J73" s="49"/>
      <c r="K73" s="49"/>
    </row>
    <row r="74" spans="1:20" ht="51.75" customHeight="1" x14ac:dyDescent="0.25">
      <c r="B74" s="436"/>
      <c r="C74" s="436"/>
      <c r="D74" s="436"/>
      <c r="E74" s="436"/>
      <c r="F74" s="436"/>
      <c r="G74" s="436"/>
      <c r="H74" s="436"/>
      <c r="I74" s="436"/>
      <c r="J74" s="49"/>
      <c r="K74" s="49"/>
    </row>
    <row r="75" spans="1:20" ht="21.75" customHeight="1" x14ac:dyDescent="0.25">
      <c r="B75" s="434"/>
      <c r="C75" s="434"/>
      <c r="D75" s="434"/>
      <c r="E75" s="434"/>
      <c r="F75" s="434"/>
      <c r="G75" s="434"/>
      <c r="H75" s="434"/>
      <c r="I75" s="434"/>
      <c r="J75" s="48"/>
      <c r="K75" s="48"/>
    </row>
    <row r="76" spans="1:20" ht="23.25" customHeight="1" x14ac:dyDescent="0.25"/>
    <row r="77" spans="1:20" ht="18.75" customHeight="1" x14ac:dyDescent="0.25">
      <c r="B77" s="435"/>
      <c r="C77" s="435"/>
      <c r="D77" s="435"/>
      <c r="E77" s="435"/>
      <c r="F77" s="435"/>
      <c r="G77" s="435"/>
      <c r="H77" s="435"/>
      <c r="I77" s="435"/>
      <c r="J77" s="47"/>
      <c r="K77" s="47"/>
    </row>
  </sheetData>
  <mergeCells count="33">
    <mergeCell ref="P21:Q21"/>
    <mergeCell ref="R21:S21"/>
    <mergeCell ref="B75:I75"/>
    <mergeCell ref="B77:I77"/>
    <mergeCell ref="B66:I66"/>
    <mergeCell ref="B68:I68"/>
    <mergeCell ref="B70:I70"/>
    <mergeCell ref="B72:I72"/>
    <mergeCell ref="B73:I73"/>
    <mergeCell ref="B74:I74"/>
    <mergeCell ref="C20:D21"/>
    <mergeCell ref="A14:U14"/>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A4:U4"/>
    <mergeCell ref="A12:U12"/>
    <mergeCell ref="A9:U9"/>
    <mergeCell ref="A8:U8"/>
    <mergeCell ref="A6:U6"/>
    <mergeCell ref="A11:U1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3.2 паспорт Техсостояние ЛЭП</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Схемы</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'2. паспорт  ТП'!Область_печати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2025-08-14T04:29:04Z</dcterms:modified>
</cp:coreProperties>
</file>